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421" documentId="13_ncr:1_{C1916627-811B-4613-A42C-679882553134}" xr6:coauthVersionLast="47" xr6:coauthVersionMax="47" xr10:uidLastSave="{A29EF2DC-2111-49BB-BEA6-ED4CE3312899}"/>
  <bookViews>
    <workbookView xWindow="-120" yWindow="-120" windowWidth="29040" windowHeight="15720" tabRatio="894" xr2:uid="{00000000-000D-0000-FFFF-FFFF00000000}"/>
  </bookViews>
  <sheets>
    <sheet name="Contacts" sheetId="3" r:id="rId1"/>
    <sheet name="Contents" sheetId="15" r:id="rId2"/>
    <sheet name="1 - Summary &amp; validation " sheetId="18" r:id="rId3"/>
    <sheet name="2 - Compliance" sheetId="16" r:id="rId4"/>
    <sheet name="3 - Monthly speed limit calc" sheetId="20" r:id="rId5"/>
    <sheet name="4 - Commitment use" sheetId="14" r:id="rId6"/>
    <sheet name="Sign-off" sheetId="6" r:id="rId7"/>
    <sheet name="Change log" sheetId="26" r:id="rId8"/>
    <sheet name="List" sheetId="25" state="hidden" r:id="rId9"/>
    <sheet name="ALF Admin" sheetId="24" state="hidden" r:id="rId10"/>
  </sheets>
  <externalReferences>
    <externalReference r:id="rId11"/>
  </externalReferences>
  <definedNames>
    <definedName name="a" localSheetId="4">#REF!</definedName>
    <definedName name="a" localSheetId="5">#REF!</definedName>
    <definedName name="a">#REF!</definedName>
    <definedName name="ad">#REF!</definedName>
    <definedName name="E">#REF!</definedName>
    <definedName name="expense_a" localSheetId="5">#REF!</definedName>
    <definedName name="expense_a">#REF!</definedName>
    <definedName name="expense_borrowings" localSheetId="5">#REF!</definedName>
    <definedName name="expense_borrowings">#REF!</definedName>
    <definedName name="expense_borrowings_related" localSheetId="5">#REF!</definedName>
    <definedName name="expense_borrowings_related">#REF!</definedName>
    <definedName name="expense_borrowings_total" localSheetId="5">#REF!</definedName>
    <definedName name="expense_borrowings_total">#REF!</definedName>
    <definedName name="expense_debt_securities" localSheetId="5">#REF!</definedName>
    <definedName name="expense_debt_securities">#REF!</definedName>
    <definedName name="expense_debt_securities_related" localSheetId="5">#REF!</definedName>
    <definedName name="expense_debt_securities_related">#REF!</definedName>
    <definedName name="expense_debt_securities_total" localSheetId="5">#REF!</definedName>
    <definedName name="expense_debt_securities_total">#REF!</definedName>
    <definedName name="expense_deposits" localSheetId="5">#REF!</definedName>
    <definedName name="expense_deposits">#REF!</definedName>
    <definedName name="expense_deposits_related" localSheetId="5">#REF!</definedName>
    <definedName name="expense_deposits_related">#REF!</definedName>
    <definedName name="expense_deposits_total" localSheetId="5">#REF!</definedName>
    <definedName name="expense_deposits_total">#REF!</definedName>
    <definedName name="expense_derivatives" localSheetId="5">#REF!</definedName>
    <definedName name="expense_derivatives">#REF!</definedName>
    <definedName name="expense_derivatives_related" localSheetId="5">#REF!</definedName>
    <definedName name="expense_derivatives_related">#REF!</definedName>
    <definedName name="expense_derivatives_total" localSheetId="5">#REF!</definedName>
    <definedName name="expense_derivatives_total">#REF!</definedName>
    <definedName name="expense_other" localSheetId="5">#REF!</definedName>
    <definedName name="expense_other">#REF!</definedName>
    <definedName name="expense_other_related" localSheetId="5">#REF!</definedName>
    <definedName name="expense_other_related">#REF!</definedName>
    <definedName name="expense_other_total" localSheetId="5">#REF!</definedName>
    <definedName name="expense_other_total">#REF!</definedName>
    <definedName name="expense_total" localSheetId="5">#REF!</definedName>
    <definedName name="expense_total">#REF!</definedName>
    <definedName name="expense_total_related" localSheetId="5">#REF!</definedName>
    <definedName name="expense_total_related">#REF!</definedName>
    <definedName name="expense_total_total" localSheetId="5">#REF!</definedName>
    <definedName name="expense_total_total">#REF!</definedName>
    <definedName name="income_cash" localSheetId="5">#REF!</definedName>
    <definedName name="income_cash">#REF!</definedName>
    <definedName name="income_cash_total" localSheetId="5">#REF!</definedName>
    <definedName name="income_cash_total">#REF!</definedName>
    <definedName name="income_debt_securities" localSheetId="5">#REF!</definedName>
    <definedName name="income_debt_securities">#REF!</definedName>
    <definedName name="income_debt_securities_related" localSheetId="5">#REF!</definedName>
    <definedName name="income_debt_securities_related">#REF!</definedName>
    <definedName name="income_debt_securities_total" localSheetId="5">#REF!</definedName>
    <definedName name="income_debt_securities_total">#REF!</definedName>
    <definedName name="income_deposits" localSheetId="5">#REF!</definedName>
    <definedName name="income_deposits">#REF!</definedName>
    <definedName name="income_deposits_related" localSheetId="5">#REF!</definedName>
    <definedName name="income_deposits_related">#REF!</definedName>
    <definedName name="income_deposits_total" localSheetId="5">#REF!</definedName>
    <definedName name="income_deposits_total">#REF!</definedName>
    <definedName name="income_derivative" localSheetId="5">#REF!</definedName>
    <definedName name="income_derivative">#REF!</definedName>
    <definedName name="income_derivatives_related" localSheetId="5">#REF!</definedName>
    <definedName name="income_derivatives_related">#REF!</definedName>
    <definedName name="income_derivatives_total" localSheetId="5">#REF!</definedName>
    <definedName name="income_derivatives_total">#REF!</definedName>
    <definedName name="income_loans" localSheetId="5">#REF!</definedName>
    <definedName name="income_loans">#REF!</definedName>
    <definedName name="income_loans_related" localSheetId="5">#REF!</definedName>
    <definedName name="income_loans_related">#REF!</definedName>
    <definedName name="income_loans_total" localSheetId="5">#REF!</definedName>
    <definedName name="income_loans_total">#REF!</definedName>
    <definedName name="income_other" localSheetId="5">#REF!</definedName>
    <definedName name="income_other">#REF!</definedName>
    <definedName name="income_other_related" localSheetId="5">#REF!</definedName>
    <definedName name="income_other_related">#REF!</definedName>
    <definedName name="income_other_total" localSheetId="5">#REF!</definedName>
    <definedName name="income_other_total">#REF!</definedName>
    <definedName name="income_total" localSheetId="5">#REF!</definedName>
    <definedName name="income_total">#REF!</definedName>
    <definedName name="income_total_related" localSheetId="5">#REF!</definedName>
    <definedName name="income_total_related">#REF!</definedName>
    <definedName name="income_total_total" localSheetId="5">#REF!</definedName>
    <definedName name="income_total_total">#REF!</definedName>
    <definedName name="_xlnm.Print_Area" localSheetId="2">'1 - Summary &amp; validation '!$A$1:$M$45</definedName>
    <definedName name="_xlnm.Print_Area" localSheetId="3">'2 - Compliance'!$A$1:$Y$188</definedName>
    <definedName name="_xlnm.Print_Area" localSheetId="4">'3 - Monthly speed limit calc'!$A$1:$M$29</definedName>
    <definedName name="_xlnm.Print_Area" localSheetId="5">'4 - Commitment use'!$A$1:$Q$206</definedName>
    <definedName name="_xlnm.Print_Area" localSheetId="0">Contacts!$A$1:$R$45</definedName>
    <definedName name="_xlnm.Print_Area" localSheetId="1">Contents!$A$1:$O$30</definedName>
    <definedName name="_xlnm.Print_Area" localSheetId="6">'Sign-off'!$A$1:$K$50</definedName>
    <definedName name="Q">#REF!</definedName>
    <definedName name="Respondent_list" localSheetId="4">#REF!</definedName>
    <definedName name="Respondent_list">#REF!</definedName>
    <definedName name="s_LVRM_Version">#REF!</definedName>
    <definedName name="s_QIS_Version">'[1]hidden sheet'!$G$1</definedName>
    <definedName name="sd">#REF!</definedName>
    <definedName name="test">#REF!</definedName>
    <definedName name="v_QIS_Insurer_Names">'[1]hidden sheet'!$C$1:$C$98</definedName>
    <definedName name="v_QIS_YearEnd_Dates">'[1]hidden sheet'!$B$1:$B$112</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 i="18" l="1"/>
  <c r="G43" i="18"/>
  <c r="H26" i="18"/>
  <c r="G26" i="18"/>
  <c r="G204" i="14"/>
  <c r="P187" i="14"/>
  <c r="O187" i="14"/>
  <c r="N187" i="14"/>
  <c r="M187" i="14"/>
  <c r="L187" i="14"/>
  <c r="K187" i="14"/>
  <c r="J187" i="14"/>
  <c r="I187" i="14"/>
  <c r="H187" i="14"/>
  <c r="G187" i="14"/>
  <c r="G169" i="14"/>
  <c r="H169" i="14"/>
  <c r="I169" i="14"/>
  <c r="J169" i="14"/>
  <c r="H113" i="14"/>
  <c r="G113" i="14"/>
  <c r="G96" i="14"/>
  <c r="H96" i="14"/>
  <c r="H79" i="14"/>
  <c r="G79" i="14"/>
  <c r="G62" i="14"/>
  <c r="H62" i="14"/>
  <c r="N45" i="14"/>
  <c r="M45" i="14"/>
  <c r="K45" i="14"/>
  <c r="J45" i="14"/>
  <c r="H45" i="14"/>
  <c r="G45" i="14"/>
  <c r="G28" i="14"/>
  <c r="H28" i="14"/>
  <c r="W186" i="16"/>
  <c r="X186" i="16"/>
  <c r="V186" i="16"/>
  <c r="U186" i="16"/>
  <c r="T186" i="16"/>
  <c r="S186" i="16"/>
  <c r="R186" i="16"/>
  <c r="Q186" i="16"/>
  <c r="P186" i="16"/>
  <c r="O186" i="16"/>
  <c r="N186" i="16"/>
  <c r="M186" i="16"/>
  <c r="L186" i="16"/>
  <c r="K186" i="16"/>
  <c r="J186" i="16"/>
  <c r="I186" i="16"/>
  <c r="H186" i="16"/>
  <c r="G186" i="16"/>
  <c r="V81" i="16"/>
  <c r="U81" i="16"/>
  <c r="T81" i="16"/>
  <c r="S81" i="16"/>
  <c r="R81" i="16"/>
  <c r="X81" i="16" s="1"/>
  <c r="Q81" i="16"/>
  <c r="P81" i="16"/>
  <c r="O81" i="16"/>
  <c r="N81" i="16"/>
  <c r="M81" i="16"/>
  <c r="L81" i="16"/>
  <c r="K81" i="16"/>
  <c r="J81" i="16"/>
  <c r="I81" i="16"/>
  <c r="H81" i="16"/>
  <c r="G81" i="16"/>
  <c r="H63" i="16"/>
  <c r="G63" i="16"/>
  <c r="V46" i="16"/>
  <c r="U46" i="16"/>
  <c r="T46" i="16"/>
  <c r="S46" i="16"/>
  <c r="R46" i="16"/>
  <c r="Q46" i="16"/>
  <c r="P46" i="16"/>
  <c r="O46" i="16"/>
  <c r="N46" i="16"/>
  <c r="M46" i="16"/>
  <c r="L46" i="16"/>
  <c r="X46" i="16" s="1"/>
  <c r="K46" i="16"/>
  <c r="J46" i="16"/>
  <c r="I46" i="16"/>
  <c r="H46" i="16"/>
  <c r="G46" i="16"/>
  <c r="H28" i="16"/>
  <c r="G28" i="16"/>
  <c r="B6" i="24"/>
  <c r="H35" i="14"/>
  <c r="H103" i="14" s="1"/>
  <c r="H36" i="14"/>
  <c r="H53" i="14" s="1"/>
  <c r="H37" i="14"/>
  <c r="H105" i="14" s="1"/>
  <c r="H38" i="14"/>
  <c r="H39" i="14"/>
  <c r="H40" i="14"/>
  <c r="H108" i="14" s="1"/>
  <c r="H41" i="14"/>
  <c r="H42" i="14"/>
  <c r="H43" i="14"/>
  <c r="H60" i="14" s="1"/>
  <c r="H34" i="14"/>
  <c r="G35" i="14"/>
  <c r="G36" i="14"/>
  <c r="G104" i="14" s="1"/>
  <c r="G37" i="14"/>
  <c r="G105" i="14" s="1"/>
  <c r="G38" i="14"/>
  <c r="G39" i="14"/>
  <c r="G40" i="14"/>
  <c r="G41" i="14"/>
  <c r="G58" i="14" s="1"/>
  <c r="G42" i="14"/>
  <c r="G59" i="14" s="1"/>
  <c r="G43" i="14"/>
  <c r="G34" i="14"/>
  <c r="G51" i="14" s="1"/>
  <c r="X39" i="16"/>
  <c r="H17" i="20" s="1"/>
  <c r="G102" i="14"/>
  <c r="H32" i="18" s="1"/>
  <c r="K22" i="20"/>
  <c r="K21" i="20"/>
  <c r="K20" i="20"/>
  <c r="K19" i="20"/>
  <c r="K18" i="20"/>
  <c r="X74" i="16"/>
  <c r="K17" i="20"/>
  <c r="X73" i="16"/>
  <c r="K16" i="20"/>
  <c r="X72" i="16"/>
  <c r="K15" i="20"/>
  <c r="X71" i="16"/>
  <c r="K14" i="20" s="1"/>
  <c r="X70" i="16"/>
  <c r="K13" i="20"/>
  <c r="J22" i="20"/>
  <c r="J21" i="20"/>
  <c r="J20" i="20"/>
  <c r="J19" i="20"/>
  <c r="J18" i="20"/>
  <c r="W74" i="16"/>
  <c r="J17" i="20" s="1"/>
  <c r="W73" i="16"/>
  <c r="J16" i="20"/>
  <c r="W72" i="16"/>
  <c r="J15" i="20"/>
  <c r="W71" i="16"/>
  <c r="J14" i="20"/>
  <c r="W70" i="16"/>
  <c r="J13" i="20"/>
  <c r="H22" i="20"/>
  <c r="H21" i="20"/>
  <c r="H20" i="20"/>
  <c r="G22" i="20"/>
  <c r="G21" i="20"/>
  <c r="G20" i="20"/>
  <c r="X41" i="16"/>
  <c r="H19" i="20"/>
  <c r="X40" i="16"/>
  <c r="H18" i="20"/>
  <c r="X38" i="16"/>
  <c r="H16" i="20"/>
  <c r="X37" i="16"/>
  <c r="H15" i="20" s="1"/>
  <c r="X36" i="16"/>
  <c r="H14" i="20" s="1"/>
  <c r="H24" i="20" s="1"/>
  <c r="G28" i="20" s="1"/>
  <c r="X35" i="16"/>
  <c r="H13" i="20"/>
  <c r="W35" i="16"/>
  <c r="G13" i="20"/>
  <c r="W36" i="16"/>
  <c r="G14" i="20"/>
  <c r="W37" i="16"/>
  <c r="G15" i="20"/>
  <c r="W38" i="16"/>
  <c r="G16" i="20" s="1"/>
  <c r="W39" i="16"/>
  <c r="G17" i="20" s="1"/>
  <c r="W40" i="16"/>
  <c r="G18" i="20"/>
  <c r="W41" i="16"/>
  <c r="G19" i="20"/>
  <c r="H157" i="16"/>
  <c r="H168" i="16" s="1"/>
  <c r="G15" i="18"/>
  <c r="H158" i="16"/>
  <c r="G16" i="18"/>
  <c r="H159" i="16"/>
  <c r="G17" i="18"/>
  <c r="H160" i="16"/>
  <c r="G18" i="18" s="1"/>
  <c r="H161" i="16"/>
  <c r="G19" i="18"/>
  <c r="I19" i="18" s="1"/>
  <c r="H162" i="16"/>
  <c r="G20" i="18"/>
  <c r="H163" i="16"/>
  <c r="G21" i="18"/>
  <c r="H164" i="16"/>
  <c r="G22" i="18"/>
  <c r="H165" i="16"/>
  <c r="G23" i="18"/>
  <c r="H166" i="16"/>
  <c r="G24" i="18" s="1"/>
  <c r="G175" i="16"/>
  <c r="I175" i="16"/>
  <c r="K175" i="16"/>
  <c r="M175" i="16"/>
  <c r="O175" i="16"/>
  <c r="Q175" i="16"/>
  <c r="S175" i="16"/>
  <c r="U175" i="16"/>
  <c r="W175" i="16"/>
  <c r="V175" i="16"/>
  <c r="V176" i="16"/>
  <c r="V177" i="16"/>
  <c r="V178" i="16"/>
  <c r="V179" i="16"/>
  <c r="V180" i="16"/>
  <c r="V181" i="16"/>
  <c r="V182" i="16"/>
  <c r="V183" i="16"/>
  <c r="V184" i="16"/>
  <c r="P175" i="16"/>
  <c r="G157" i="16"/>
  <c r="G168" i="16" s="1"/>
  <c r="G158" i="16"/>
  <c r="G159" i="16"/>
  <c r="G160" i="16"/>
  <c r="G161" i="16"/>
  <c r="G162" i="16"/>
  <c r="G163" i="16"/>
  <c r="G38" i="18" s="1"/>
  <c r="G164" i="16"/>
  <c r="G165" i="16"/>
  <c r="G166" i="16"/>
  <c r="G41" i="18" s="1"/>
  <c r="I41" i="18" s="1"/>
  <c r="G176" i="16"/>
  <c r="G177" i="16"/>
  <c r="W177" i="16" s="1"/>
  <c r="G178" i="16"/>
  <c r="G179" i="16"/>
  <c r="G180" i="16"/>
  <c r="G181" i="16"/>
  <c r="G182" i="16"/>
  <c r="G183" i="16"/>
  <c r="W183" i="16" s="1"/>
  <c r="G184" i="16"/>
  <c r="W184" i="16" s="1"/>
  <c r="I176" i="16"/>
  <c r="I177" i="16"/>
  <c r="I178" i="16"/>
  <c r="W178" i="16" s="1"/>
  <c r="I179" i="16"/>
  <c r="W179" i="16" s="1"/>
  <c r="I180" i="16"/>
  <c r="I181" i="16"/>
  <c r="I182" i="16"/>
  <c r="I183" i="16"/>
  <c r="I184" i="16"/>
  <c r="K176" i="16"/>
  <c r="K177" i="16"/>
  <c r="K178" i="16"/>
  <c r="K179" i="16"/>
  <c r="K180" i="16"/>
  <c r="K181" i="16"/>
  <c r="K182" i="16"/>
  <c r="K183" i="16"/>
  <c r="K184" i="16"/>
  <c r="M176" i="16"/>
  <c r="M177" i="16"/>
  <c r="M178" i="16"/>
  <c r="M179" i="16"/>
  <c r="M180" i="16"/>
  <c r="M181" i="16"/>
  <c r="M182" i="16"/>
  <c r="W182" i="16" s="1"/>
  <c r="M183" i="16"/>
  <c r="M184" i="16"/>
  <c r="O176" i="16"/>
  <c r="O177" i="16"/>
  <c r="O178" i="16"/>
  <c r="O179" i="16"/>
  <c r="O180" i="16"/>
  <c r="O181" i="16"/>
  <c r="O182" i="16"/>
  <c r="O183" i="16"/>
  <c r="O184" i="16"/>
  <c r="Q176" i="16"/>
  <c r="Q177" i="16"/>
  <c r="Q178" i="16"/>
  <c r="Q179" i="16"/>
  <c r="Q180" i="16"/>
  <c r="Q181" i="16"/>
  <c r="Q182" i="16"/>
  <c r="Q183" i="16"/>
  <c r="Q184" i="16"/>
  <c r="S176" i="16"/>
  <c r="S177" i="16"/>
  <c r="S178" i="16"/>
  <c r="S179" i="16"/>
  <c r="S180" i="16"/>
  <c r="S181" i="16"/>
  <c r="S182" i="16"/>
  <c r="S183" i="16"/>
  <c r="S184" i="16"/>
  <c r="U176" i="16"/>
  <c r="U177" i="16"/>
  <c r="U178" i="16"/>
  <c r="U179" i="16"/>
  <c r="U180" i="16"/>
  <c r="U181" i="16"/>
  <c r="U182" i="16"/>
  <c r="U183" i="16"/>
  <c r="U184" i="16"/>
  <c r="H175" i="16"/>
  <c r="X175" i="16" s="1"/>
  <c r="H176" i="16"/>
  <c r="X176" i="16" s="1"/>
  <c r="H177" i="16"/>
  <c r="X177" i="16" s="1"/>
  <c r="H178" i="16"/>
  <c r="X178" i="16" s="1"/>
  <c r="H179" i="16"/>
  <c r="X179" i="16" s="1"/>
  <c r="H180" i="16"/>
  <c r="X180" i="16" s="1"/>
  <c r="H181" i="16"/>
  <c r="H182" i="16"/>
  <c r="H183" i="16"/>
  <c r="H184" i="16"/>
  <c r="J175" i="16"/>
  <c r="J176" i="16"/>
  <c r="J177" i="16"/>
  <c r="J178" i="16"/>
  <c r="J179" i="16"/>
  <c r="J180" i="16"/>
  <c r="J181" i="16"/>
  <c r="J182" i="16"/>
  <c r="J183" i="16"/>
  <c r="J184" i="16"/>
  <c r="L175" i="16"/>
  <c r="L176" i="16"/>
  <c r="L177" i="16"/>
  <c r="L178" i="16"/>
  <c r="L179" i="16"/>
  <c r="L180" i="16"/>
  <c r="L181" i="16"/>
  <c r="L182" i="16"/>
  <c r="L183" i="16"/>
  <c r="L184" i="16"/>
  <c r="N175" i="16"/>
  <c r="N176" i="16"/>
  <c r="N177" i="16"/>
  <c r="N178" i="16"/>
  <c r="N179" i="16"/>
  <c r="N180" i="16"/>
  <c r="N181" i="16"/>
  <c r="N182" i="16"/>
  <c r="N183" i="16"/>
  <c r="N184" i="16"/>
  <c r="P176" i="16"/>
  <c r="P177" i="16"/>
  <c r="P178" i="16"/>
  <c r="P179" i="16"/>
  <c r="P180" i="16"/>
  <c r="P181" i="16"/>
  <c r="P182" i="16"/>
  <c r="P183" i="16"/>
  <c r="P184" i="16"/>
  <c r="X184" i="16" s="1"/>
  <c r="R175" i="16"/>
  <c r="R176" i="16"/>
  <c r="R177" i="16"/>
  <c r="R178" i="16"/>
  <c r="R179" i="16"/>
  <c r="R180" i="16"/>
  <c r="R181" i="16"/>
  <c r="R182" i="16"/>
  <c r="R183" i="16"/>
  <c r="R184" i="16"/>
  <c r="T175" i="16"/>
  <c r="T176" i="16"/>
  <c r="T177" i="16"/>
  <c r="T178" i="16"/>
  <c r="T179" i="16"/>
  <c r="T180" i="16"/>
  <c r="T181" i="16"/>
  <c r="T182" i="16"/>
  <c r="T183" i="16"/>
  <c r="T184" i="16"/>
  <c r="X181" i="16"/>
  <c r="X140" i="16"/>
  <c r="X141" i="16"/>
  <c r="X142" i="16"/>
  <c r="X143" i="16"/>
  <c r="X144" i="16"/>
  <c r="X105" i="16"/>
  <c r="X106" i="16"/>
  <c r="X107" i="16"/>
  <c r="X108" i="16"/>
  <c r="X109" i="16"/>
  <c r="X110" i="16"/>
  <c r="X111" i="16"/>
  <c r="C6" i="24"/>
  <c r="B8" i="24"/>
  <c r="G6" i="20"/>
  <c r="G7" i="18"/>
  <c r="G9" i="16"/>
  <c r="W181" i="16"/>
  <c r="W180" i="16"/>
  <c r="G34" i="18"/>
  <c r="V151" i="16"/>
  <c r="U151" i="16"/>
  <c r="T151" i="16"/>
  <c r="S151" i="16"/>
  <c r="R151" i="16"/>
  <c r="Q151" i="16"/>
  <c r="W151" i="16" s="1"/>
  <c r="P151" i="16"/>
  <c r="X151" i="16" s="1"/>
  <c r="O151" i="16"/>
  <c r="N151" i="16"/>
  <c r="M151" i="16"/>
  <c r="G151" i="16"/>
  <c r="I151" i="16"/>
  <c r="K151" i="16"/>
  <c r="L151" i="16"/>
  <c r="J151" i="16"/>
  <c r="H151" i="16"/>
  <c r="X150" i="16"/>
  <c r="W150" i="16"/>
  <c r="X149" i="16"/>
  <c r="W149" i="16"/>
  <c r="X148" i="16"/>
  <c r="W148" i="16"/>
  <c r="X147" i="16"/>
  <c r="W147" i="16"/>
  <c r="X146" i="16"/>
  <c r="W146" i="16"/>
  <c r="X145" i="16"/>
  <c r="W145" i="16"/>
  <c r="W144" i="16"/>
  <c r="W143" i="16"/>
  <c r="W142" i="16"/>
  <c r="W141" i="16"/>
  <c r="W140" i="16"/>
  <c r="H133" i="16"/>
  <c r="G133" i="16"/>
  <c r="V116" i="16"/>
  <c r="U116" i="16"/>
  <c r="T116" i="16"/>
  <c r="S116" i="16"/>
  <c r="R116" i="16"/>
  <c r="Q116" i="16"/>
  <c r="W116" i="16" s="1"/>
  <c r="P116" i="16"/>
  <c r="X116" i="16" s="1"/>
  <c r="O116" i="16"/>
  <c r="N116" i="16"/>
  <c r="M116" i="16"/>
  <c r="G116" i="16"/>
  <c r="I116" i="16"/>
  <c r="K116" i="16"/>
  <c r="L116" i="16"/>
  <c r="J116" i="16"/>
  <c r="H116" i="16"/>
  <c r="X115" i="16"/>
  <c r="W115" i="16"/>
  <c r="X114" i="16"/>
  <c r="W114" i="16"/>
  <c r="X113" i="16"/>
  <c r="W113" i="16"/>
  <c r="X112" i="16"/>
  <c r="W112" i="16"/>
  <c r="W111" i="16"/>
  <c r="W110" i="16"/>
  <c r="W109" i="16"/>
  <c r="W108" i="16"/>
  <c r="W107" i="16"/>
  <c r="W106" i="16"/>
  <c r="W105" i="16"/>
  <c r="H98" i="16"/>
  <c r="G98" i="16"/>
  <c r="X79" i="16"/>
  <c r="W79" i="16"/>
  <c r="X78" i="16"/>
  <c r="W78" i="16"/>
  <c r="X77" i="16"/>
  <c r="W77" i="16"/>
  <c r="X76" i="16"/>
  <c r="W76" i="16"/>
  <c r="X75" i="16"/>
  <c r="W75" i="16"/>
  <c r="X44" i="16"/>
  <c r="W44" i="16"/>
  <c r="X43" i="16"/>
  <c r="W43" i="16"/>
  <c r="X42" i="16"/>
  <c r="W42" i="16"/>
  <c r="X182" i="16"/>
  <c r="X183" i="16"/>
  <c r="G35" i="18"/>
  <c r="G39" i="18"/>
  <c r="G37" i="18"/>
  <c r="G36" i="18"/>
  <c r="G40" i="18"/>
  <c r="G33" i="18"/>
  <c r="W120" i="14"/>
  <c r="X120" i="14"/>
  <c r="W121" i="14"/>
  <c r="X121" i="14"/>
  <c r="W122" i="14"/>
  <c r="X122" i="14"/>
  <c r="W123" i="14"/>
  <c r="X123" i="14"/>
  <c r="W124" i="14"/>
  <c r="X124" i="14"/>
  <c r="W125" i="14"/>
  <c r="X125" i="14"/>
  <c r="W126" i="14"/>
  <c r="X126" i="14"/>
  <c r="W127" i="14"/>
  <c r="X127" i="14"/>
  <c r="W128" i="14"/>
  <c r="X128" i="14"/>
  <c r="W129" i="14"/>
  <c r="X129" i="14"/>
  <c r="W130" i="14"/>
  <c r="X130" i="14"/>
  <c r="G131" i="14"/>
  <c r="I131" i="14"/>
  <c r="K131" i="14"/>
  <c r="M131" i="14"/>
  <c r="O131" i="14"/>
  <c r="Q131" i="14"/>
  <c r="S131" i="14"/>
  <c r="U131" i="14"/>
  <c r="H131" i="14"/>
  <c r="J131" i="14"/>
  <c r="L131" i="14"/>
  <c r="N131" i="14"/>
  <c r="P131" i="14"/>
  <c r="R131" i="14"/>
  <c r="T131" i="14"/>
  <c r="V131" i="14"/>
  <c r="P185" i="14"/>
  <c r="O185" i="14"/>
  <c r="P184" i="14"/>
  <c r="O184" i="14"/>
  <c r="P183" i="14"/>
  <c r="O183" i="14"/>
  <c r="P182" i="14"/>
  <c r="O182" i="14"/>
  <c r="P181" i="14"/>
  <c r="O181" i="14"/>
  <c r="P180" i="14"/>
  <c r="O180" i="14"/>
  <c r="P179" i="14"/>
  <c r="O179" i="14"/>
  <c r="P178" i="14"/>
  <c r="O178" i="14"/>
  <c r="P177" i="14"/>
  <c r="O177" i="14"/>
  <c r="P176" i="14"/>
  <c r="O176" i="14"/>
  <c r="H54" i="14"/>
  <c r="H55" i="14"/>
  <c r="H56" i="14"/>
  <c r="H58" i="14"/>
  <c r="H59" i="14"/>
  <c r="H51" i="14"/>
  <c r="G60" i="14"/>
  <c r="G57" i="14"/>
  <c r="G56" i="14"/>
  <c r="G55" i="14"/>
  <c r="G54" i="14"/>
  <c r="G52" i="14"/>
  <c r="J159" i="14"/>
  <c r="J160" i="14"/>
  <c r="J161" i="14"/>
  <c r="J162" i="14"/>
  <c r="J163" i="14"/>
  <c r="J164" i="14"/>
  <c r="J165" i="14"/>
  <c r="J166" i="14"/>
  <c r="J167" i="14"/>
  <c r="J158" i="14"/>
  <c r="G111" i="14"/>
  <c r="G147" i="14"/>
  <c r="H148" i="14"/>
  <c r="H110" i="14"/>
  <c r="H23" i="18" s="1"/>
  <c r="H109" i="14"/>
  <c r="Q183" i="14" s="1"/>
  <c r="G108" i="14"/>
  <c r="H38" i="18" s="1"/>
  <c r="H107" i="14"/>
  <c r="H143" i="14" s="1"/>
  <c r="G107" i="14"/>
  <c r="H106" i="14"/>
  <c r="Q180" i="14"/>
  <c r="G106" i="14"/>
  <c r="H36" i="18" s="1"/>
  <c r="G103" i="14"/>
  <c r="H102" i="14"/>
  <c r="Q176" i="14" s="1"/>
  <c r="G9" i="14"/>
  <c r="H20" i="18"/>
  <c r="G139" i="14"/>
  <c r="H33" i="18"/>
  <c r="I33" i="18" s="1"/>
  <c r="G143" i="14"/>
  <c r="H37" i="18"/>
  <c r="H22" i="18"/>
  <c r="G144" i="14"/>
  <c r="H142" i="14"/>
  <c r="H19" i="18"/>
  <c r="H41" i="18"/>
  <c r="G24" i="20" l="1"/>
  <c r="I23" i="18"/>
  <c r="J24" i="20"/>
  <c r="K24" i="20"/>
  <c r="J28" i="20" s="1"/>
  <c r="I36" i="18"/>
  <c r="I22" i="18"/>
  <c r="G32" i="18"/>
  <c r="W176" i="16"/>
  <c r="I38" i="18"/>
  <c r="I37" i="18"/>
  <c r="I20" i="18"/>
  <c r="W81" i="16"/>
  <c r="W46" i="16"/>
  <c r="W131" i="14"/>
  <c r="X131" i="14"/>
  <c r="H139" i="14"/>
  <c r="Q177" i="14"/>
  <c r="H16" i="18"/>
  <c r="I16" i="18" s="1"/>
  <c r="G148" i="14"/>
  <c r="G141" i="14"/>
  <c r="H35" i="18"/>
  <c r="I35" i="18" s="1"/>
  <c r="H34" i="18"/>
  <c r="I34" i="18" s="1"/>
  <c r="G140" i="14"/>
  <c r="H21" i="18"/>
  <c r="I21" i="18" s="1"/>
  <c r="H144" i="14"/>
  <c r="Q182" i="14"/>
  <c r="H141" i="14"/>
  <c r="H18" i="18"/>
  <c r="I18" i="18" s="1"/>
  <c r="Q179" i="14"/>
  <c r="Q184" i="14"/>
  <c r="G142" i="14"/>
  <c r="H145" i="14"/>
  <c r="H104" i="14"/>
  <c r="H57" i="14"/>
  <c r="G138" i="14"/>
  <c r="H15" i="18"/>
  <c r="G109" i="14"/>
  <c r="H111" i="14"/>
  <c r="H138" i="14"/>
  <c r="G110" i="14"/>
  <c r="H146" i="14"/>
  <c r="H52" i="14"/>
  <c r="Q181" i="14"/>
  <c r="G53" i="14"/>
  <c r="I32" i="18" l="1"/>
  <c r="Q178" i="14"/>
  <c r="H140" i="14"/>
  <c r="H149" i="14" s="1"/>
  <c r="G152" i="14" s="1"/>
  <c r="H17" i="18"/>
  <c r="I17" i="18" s="1"/>
  <c r="G146" i="14"/>
  <c r="H40" i="18"/>
  <c r="I40" i="18" s="1"/>
  <c r="Q185" i="14"/>
  <c r="H147" i="14"/>
  <c r="H24" i="18"/>
  <c r="I24" i="18" s="1"/>
  <c r="G145" i="14"/>
  <c r="G149" i="14" s="1"/>
  <c r="H39" i="18"/>
  <c r="I26" i="18"/>
  <c r="I15" i="18"/>
  <c r="I39" i="18" l="1"/>
  <c r="I43" i="18"/>
</calcChain>
</file>

<file path=xl/sharedStrings.xml><?xml version="1.0" encoding="utf-8"?>
<sst xmlns="http://schemas.openxmlformats.org/spreadsheetml/2006/main" count="934" uniqueCount="219">
  <si>
    <t>For month ended:</t>
  </si>
  <si>
    <t>Select from list</t>
  </si>
  <si>
    <t>This return is due by the 12th working day of the month following the end of the reference period.</t>
  </si>
  <si>
    <t>Respondent contact information</t>
  </si>
  <si>
    <t>Reserve Bank information</t>
  </si>
  <si>
    <t>Institution</t>
  </si>
  <si>
    <t>Reserve Bank Contacts</t>
  </si>
  <si>
    <t>For help and information please use contact details below:</t>
  </si>
  <si>
    <t>Address</t>
  </si>
  <si>
    <t>📧</t>
  </si>
  <si>
    <t xml:space="preserve">  Email:</t>
  </si>
  <si>
    <r>
      <t xml:space="preserve">   </t>
    </r>
    <r>
      <rPr>
        <b/>
        <u/>
        <sz val="12"/>
        <color rgb="FF0070C0"/>
        <rFont val="Segoe UI"/>
        <family val="2"/>
        <scheme val="minor"/>
      </rPr>
      <t>statsunit@rbnz.govt.nz</t>
    </r>
    <r>
      <rPr>
        <b/>
        <sz val="12"/>
        <color rgb="FF0070C0"/>
        <rFont val="Segoe UI"/>
        <family val="2"/>
        <scheme val="minor"/>
      </rPr>
      <t xml:space="preserve"> </t>
    </r>
  </si>
  <si>
    <t>Building/Level</t>
  </si>
  <si>
    <t>Street or PO Box</t>
  </si>
  <si>
    <t>Suburb</t>
  </si>
  <si>
    <t>Submission</t>
  </si>
  <si>
    <t>City/Town</t>
  </si>
  <si>
    <t>All information must be submitted using the secure file transfer mechanism specified by the Reserve Bank from time to time.</t>
  </si>
  <si>
    <t>Country</t>
  </si>
  <si>
    <t>Primary contact</t>
  </si>
  <si>
    <t>Other information</t>
  </si>
  <si>
    <t>Name</t>
  </si>
  <si>
    <t>Position</t>
  </si>
  <si>
    <t>Email</t>
  </si>
  <si>
    <t>Phone</t>
  </si>
  <si>
    <t>Backup contact</t>
  </si>
  <si>
    <t>Legal requirement</t>
  </si>
  <si>
    <t>This information is collected under the Deposit Takers (Reporting) Standard 2027</t>
  </si>
  <si>
    <t>Executive responsible</t>
  </si>
  <si>
    <t>Confidentiality of information required</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</si>
  <si>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</si>
  <si>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</si>
  <si>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CONTENTS</t>
  </si>
  <si>
    <t>Summary and validation</t>
  </si>
  <si>
    <t>Total value of commitments</t>
  </si>
  <si>
    <t>Total number of commitments</t>
  </si>
  <si>
    <t>Compliance reporting</t>
  </si>
  <si>
    <t>Total new commitments at least partially secured by investment property</t>
  </si>
  <si>
    <t>New commitments at least partially secured by investment property that are not subject to LVR restrictions</t>
  </si>
  <si>
    <t>Total new commitments secured by only owner-occupied property</t>
  </si>
  <si>
    <t>New commitments secured by only owner-occupied property that are not subject to LVR restrictions</t>
  </si>
  <si>
    <t>Total new commitments</t>
  </si>
  <si>
    <t>New commitments that are not subject to LVR restrictions</t>
  </si>
  <si>
    <t>Monthly speed limit calculations (illustrative)</t>
  </si>
  <si>
    <t>Commitment use reporting</t>
  </si>
  <si>
    <t>Commitments for first home buyers</t>
  </si>
  <si>
    <t>Commitments for other owner occupier property use</t>
  </si>
  <si>
    <t>Commitments for owner occupier property use</t>
  </si>
  <si>
    <t>Commitments for investor property use</t>
  </si>
  <si>
    <t>Commitments for business purposes</t>
  </si>
  <si>
    <t>Total commitments</t>
  </si>
  <si>
    <t>Value of interest only commitments</t>
  </si>
  <si>
    <t>Commitments for top-ups, changes in loan provider and for buying a property</t>
  </si>
  <si>
    <t>Drawdowns</t>
  </si>
  <si>
    <t>PART 1 - SUMMARY &amp; VALIDATION</t>
  </si>
  <si>
    <r>
      <t xml:space="preserve">Note
</t>
    </r>
    <r>
      <rPr>
        <sz val="12"/>
        <rFont val="Segoe UI"/>
        <family val="2"/>
        <scheme val="minor"/>
      </rPr>
      <t xml:space="preserve">• Please use this information to validate your reporting.
• The total value and number of commitments reported in Parts 2 and 4 should be equivalent.
</t>
    </r>
  </si>
  <si>
    <t>Value of commitments from Part 2 (Q2.9) - Compliance Reporting</t>
  </si>
  <si>
    <t>Value of commitments from Part 4 (Q4.6) - Commitment use reporting</t>
  </si>
  <si>
    <t>Validation</t>
  </si>
  <si>
    <t>(a)</t>
  </si>
  <si>
    <t>LVR &gt;100</t>
  </si>
  <si>
    <t>(b)</t>
  </si>
  <si>
    <t>LVR &gt; 95 ≤ 100</t>
  </si>
  <si>
    <t>(c)</t>
  </si>
  <si>
    <t>LVR &gt; 90 ≤ 95</t>
  </si>
  <si>
    <t>(d)</t>
  </si>
  <si>
    <t>LVR &gt; 85 ≤ 90</t>
  </si>
  <si>
    <t>(e)</t>
  </si>
  <si>
    <t>LVR &gt; 80 ≤ 85</t>
  </si>
  <si>
    <t>(f)</t>
  </si>
  <si>
    <t>LVR &gt; 75 ≤ 80</t>
  </si>
  <si>
    <t>(g)</t>
  </si>
  <si>
    <t>LVR &gt; 70 ≤ 75</t>
  </si>
  <si>
    <t>(h)</t>
  </si>
  <si>
    <t>LVR &gt; 65 ≤ 70</t>
  </si>
  <si>
    <t>(i)</t>
  </si>
  <si>
    <t>LVR &gt; 60 ≤ 65</t>
  </si>
  <si>
    <t>(j)</t>
  </si>
  <si>
    <t>LVR ≤ 60</t>
  </si>
  <si>
    <t>Total</t>
  </si>
  <si>
    <t>Number of commitments from Part 2 (Q2.9) - Compliance Reporting</t>
  </si>
  <si>
    <t>Number of commitments from Part 4 (Q4.6) - Commitment use reporting</t>
  </si>
  <si>
    <t>PART 2 - COMPLIANCE REPORTING</t>
  </si>
  <si>
    <t xml:space="preserve">Note
• Complete for the reference month 
•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 It is necessary to report loans in nature of lending categories (or those loans not subject to LVR restrictions) that have an LVR below the high-LVR thresholds.
</t>
  </si>
  <si>
    <r>
      <t xml:space="preserve">Definitions
</t>
    </r>
    <r>
      <rPr>
        <sz val="10"/>
        <rFont val="Segoe UI"/>
        <family val="2"/>
        <scheme val="minor"/>
      </rPr>
      <t xml:space="preserve">• Only include residential housing loan commitments (as defined in the Deposit Takers (Lending) Standard 2027)                                          </t>
    </r>
    <r>
      <rPr>
        <b/>
        <sz val="10"/>
        <rFont val="Segoe UI"/>
        <family val="2"/>
        <scheme val="minor"/>
      </rPr>
      <t xml:space="preserve">
</t>
    </r>
  </si>
  <si>
    <t>Number of commitments</t>
  </si>
  <si>
    <t>Value of commitments</t>
  </si>
  <si>
    <t>Kāinga Ora first home purchase</t>
  </si>
  <si>
    <t>Refinancing</t>
  </si>
  <si>
    <t>Security substitution</t>
  </si>
  <si>
    <t>Bridging finance</t>
  </si>
  <si>
    <t>New build finance</t>
  </si>
  <si>
    <t>Cross-security finance</t>
  </si>
  <si>
    <t>Property remediation</t>
  </si>
  <si>
    <t>New build purchase</t>
  </si>
  <si>
    <r>
      <rPr>
        <b/>
        <u/>
        <sz val="16"/>
        <color theme="0"/>
        <rFont val="Segoe UI"/>
        <family val="2"/>
        <scheme val="minor"/>
      </rPr>
      <t>Non</t>
    </r>
    <r>
      <rPr>
        <b/>
        <sz val="16"/>
        <color theme="0"/>
        <rFont val="Segoe UI"/>
        <family val="2"/>
        <scheme val="minor"/>
      </rPr>
      <t xml:space="preserve"> Auckland property-investment residential mortgage loan new commitments (as defined in BS19):</t>
    </r>
  </si>
  <si>
    <t>(k)</t>
  </si>
  <si>
    <t>LVR unknown</t>
  </si>
  <si>
    <r>
      <rPr>
        <b/>
        <u/>
        <sz val="16"/>
        <color theme="0"/>
        <rFont val="Segoe UI"/>
        <family val="2"/>
        <scheme val="minor"/>
      </rPr>
      <t>Non</t>
    </r>
    <r>
      <rPr>
        <b/>
        <sz val="16"/>
        <color theme="0"/>
        <rFont val="Segoe UI"/>
        <family val="2"/>
        <scheme val="minor"/>
      </rPr>
      <t xml:space="preserve"> Auckland property-investment residential mortgage loan new commitments that are exempt from RBNZ LVR restrictions:</t>
    </r>
  </si>
  <si>
    <t>Housing New Zealand’s Mortgage Insurance Scheme</t>
  </si>
  <si>
    <t>LVR portability</t>
  </si>
  <si>
    <t>Construction loan</t>
  </si>
  <si>
    <t>Combined collateral exemption</t>
  </si>
  <si>
    <t>Loan granted in error</t>
  </si>
  <si>
    <t>Total exemptions</t>
  </si>
  <si>
    <r>
      <rPr>
        <b/>
        <u/>
        <sz val="16"/>
        <color theme="0"/>
        <rFont val="Segoe UI"/>
        <family val="2"/>
        <scheme val="minor"/>
      </rPr>
      <t>Non</t>
    </r>
    <r>
      <rPr>
        <b/>
        <sz val="16"/>
        <color theme="0"/>
        <rFont val="Segoe UI"/>
        <family val="2"/>
        <scheme val="minor"/>
      </rPr>
      <t xml:space="preserve"> Auckland owner-occupied (non property-investment) residential mortgage loan new commitments (as defined in BS19):</t>
    </r>
  </si>
  <si>
    <r>
      <rPr>
        <b/>
        <u/>
        <sz val="16"/>
        <color theme="0"/>
        <rFont val="Segoe UI"/>
        <family val="2"/>
        <scheme val="minor"/>
      </rPr>
      <t>Non</t>
    </r>
    <r>
      <rPr>
        <b/>
        <sz val="16"/>
        <color theme="0"/>
        <rFont val="Segoe UI"/>
        <family val="2"/>
        <scheme val="minor"/>
      </rPr>
      <t xml:space="preserve"> Auckland owner-occupied (non property-investment) residential mortgage loan new commitments that are exempt from RBNZ LVR restrictions:</t>
    </r>
  </si>
  <si>
    <t>PART 3 - MONTHLY SPEED LIMIT CALCULATIONS</t>
  </si>
  <si>
    <r>
      <t xml:space="preserve">Note
</t>
    </r>
    <r>
      <rPr>
        <sz val="11"/>
        <rFont val="Segoe UI"/>
        <family val="2"/>
        <scheme val="minor"/>
      </rPr>
      <t>• This calculation is for illustrative purposes only
• During an LVR restriction period the speed is measured on cumulative lending over the full restriction period (i.e. three or six months)
• All loans (including those not subject to LVR restrictions) are included in qualifying credit amounts if they have an LVR below the high-LVR threshold</t>
    </r>
  </si>
  <si>
    <t>At least partially secured by investment property</t>
  </si>
  <si>
    <t>Secured by only owner-occupied property</t>
  </si>
  <si>
    <t>Qualifying credit amount</t>
  </si>
  <si>
    <r>
      <t xml:space="preserve">Speed Limit from </t>
    </r>
    <r>
      <rPr>
        <b/>
        <sz val="11"/>
        <rFont val="Segoe UI"/>
        <family val="2"/>
        <scheme val="minor"/>
      </rPr>
      <t>1 July 2024</t>
    </r>
  </si>
  <si>
    <t>(l)</t>
  </si>
  <si>
    <t>% of qualifying credit amount with &gt;70% LVR</t>
  </si>
  <si>
    <t>% of qualifying credit amount with &gt;80% LVR</t>
  </si>
  <si>
    <t>PART 4 - COMMITMENT USE REPORTING</t>
  </si>
  <si>
    <t xml:space="preserve">Note
• Complete for the reference month 
•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t>
  </si>
  <si>
    <r>
      <t xml:space="preserve">Definitions
</t>
    </r>
    <r>
      <rPr>
        <sz val="11"/>
        <rFont val="Segoe UI"/>
        <family val="2"/>
        <scheme val="minor"/>
      </rPr>
      <t xml:space="preserve">• Only include residential housing loan commitments (as defined in the Deposit Takers (Lending) Standard 2027)                                          </t>
    </r>
    <r>
      <rPr>
        <b/>
        <sz val="11"/>
        <rFont val="Segoe UI"/>
        <family val="2"/>
        <scheme val="minor"/>
      </rPr>
      <t xml:space="preserve">
</t>
    </r>
  </si>
  <si>
    <t>Commitments made to first home buyers:</t>
  </si>
  <si>
    <t>Commitments for other owner occupier property use:</t>
  </si>
  <si>
    <t>Owner occupier no investment collateral</t>
  </si>
  <si>
    <t>Owner occupier with investment collateral</t>
  </si>
  <si>
    <t>Commitments for owner occupier property use:</t>
  </si>
  <si>
    <t>Commitments for investors property use:</t>
  </si>
  <si>
    <t>Commitments for business purposes:</t>
  </si>
  <si>
    <t>Total residential housing loan commitments:</t>
  </si>
  <si>
    <r>
      <t xml:space="preserve">NB Question 2 is now reported in </t>
    </r>
    <r>
      <rPr>
        <i/>
        <sz val="16"/>
        <rFont val="Segoe UI"/>
        <family val="2"/>
        <scheme val="minor"/>
      </rPr>
      <t xml:space="preserve">LVR Compliance reporting </t>
    </r>
  </si>
  <si>
    <t>Commitments that are exempt from RBNZ LVR restrictions:</t>
  </si>
  <si>
    <t>Monthly speed limit calculation: This calculation is for illustrative purposes only. During an LVR restriction period the speed is measured on cumulative lending over the full restriction period (i.e. three or six months).</t>
  </si>
  <si>
    <t>Total commitments less exemptions</t>
  </si>
  <si>
    <t>% of total commitments after exemptions with &gt;80% LVR</t>
  </si>
  <si>
    <t>Value of interest only commitments:</t>
  </si>
  <si>
    <t>Owner occupiers</t>
  </si>
  <si>
    <t>Investors</t>
  </si>
  <si>
    <t>Business purposes</t>
  </si>
  <si>
    <t xml:space="preserve"> </t>
  </si>
  <si>
    <t>Commitments for top-ups, purchase of a property, changes in loan provider and other:</t>
  </si>
  <si>
    <t>Top-ups</t>
  </si>
  <si>
    <t>Purchase of a property</t>
  </si>
  <si>
    <t>Change in loan provider</t>
  </si>
  <si>
    <t>Other commitments</t>
  </si>
  <si>
    <t>Total value of residential housing loan drawdowns:</t>
  </si>
  <si>
    <t>Total value of drawdowns</t>
  </si>
  <si>
    <t>SIGN-OFF</t>
  </si>
  <si>
    <t>Please make any comments that would help us interpret the information you have given</t>
  </si>
  <si>
    <t>Significant variances</t>
  </si>
  <si>
    <t>Revisions</t>
  </si>
  <si>
    <t>Changes in practice</t>
  </si>
  <si>
    <t>I confirm:</t>
  </si>
  <si>
    <t>I have completed this return, and have commented as appropriate:</t>
  </si>
  <si>
    <t>Date</t>
  </si>
  <si>
    <t>Date of change</t>
  </si>
  <si>
    <t>Version</t>
  </si>
  <si>
    <t>Summary of Changes</t>
  </si>
  <si>
    <t>Sheet</t>
  </si>
  <si>
    <t>Cell</t>
  </si>
  <si>
    <t>From</t>
  </si>
  <si>
    <t>To</t>
  </si>
  <si>
    <t>Change of Legislative Authority</t>
  </si>
  <si>
    <t>Contacts</t>
  </si>
  <si>
    <t>Removed the tables splitting out the requirement for data reporting based on an Auckland and Non-Auckland data split. Data is now collected at a national level only.</t>
  </si>
  <si>
    <t xml:space="preserve"> 2- Compliance</t>
  </si>
  <si>
    <t>Changes in lending categories</t>
  </si>
  <si>
    <t>Removed LVR unknown rows</t>
  </si>
  <si>
    <t xml:space="preserve"> 2- Compliance and 4 - Commitment use</t>
  </si>
  <si>
    <t>RBNZ Admin (Automated Load Facility)</t>
  </si>
  <si>
    <t>Please do not make changes to this sheet.</t>
  </si>
  <si>
    <t>Code</t>
  </si>
  <si>
    <t>Respondent pick list</t>
  </si>
  <si>
    <t>Respondent code</t>
  </si>
  <si>
    <t>Respondent</t>
  </si>
  <si>
    <t>ANZ Bank New Zealand Limited</t>
  </si>
  <si>
    <t>ANZ</t>
  </si>
  <si>
    <t>ASB Bank Limited</t>
  </si>
  <si>
    <t>ASB-BK</t>
  </si>
  <si>
    <t>Period</t>
  </si>
  <si>
    <t>Bank of China (New Zealand) Limited</t>
  </si>
  <si>
    <t>BOC</t>
  </si>
  <si>
    <t>Bank of New Zealand</t>
  </si>
  <si>
    <t>BNZ</t>
  </si>
  <si>
    <t>Collection 1</t>
  </si>
  <si>
    <t>LVR-N</t>
  </si>
  <si>
    <t>Loan to Valuation Ratio survey - New commitments</t>
  </si>
  <si>
    <t>China Construction Bank (New Zealand) Limited</t>
  </si>
  <si>
    <t>CCB</t>
  </si>
  <si>
    <t>Collection 2</t>
  </si>
  <si>
    <t>Heartland Bank Limited</t>
  </si>
  <si>
    <t>HEART-BK</t>
  </si>
  <si>
    <t>Collection 3</t>
  </si>
  <si>
    <t>Industrial and Commercial Bank of China (New Zealand) Limited</t>
  </si>
  <si>
    <t>ICBC</t>
  </si>
  <si>
    <t>Collection 4</t>
  </si>
  <si>
    <t>Kiwibank Limited</t>
  </si>
  <si>
    <t>KIWI</t>
  </si>
  <si>
    <t>Collection 5</t>
  </si>
  <si>
    <t>Kookmin Bank</t>
  </si>
  <si>
    <t>KOOK</t>
  </si>
  <si>
    <t>Collection 6</t>
  </si>
  <si>
    <t>Rabobank New Zealand Limited</t>
  </si>
  <si>
    <t>RABO-NZ</t>
  </si>
  <si>
    <t>Collection 7</t>
  </si>
  <si>
    <t>Southland Building Society</t>
  </si>
  <si>
    <t>SBS-BK</t>
  </si>
  <si>
    <t>Collection 8</t>
  </si>
  <si>
    <t>The Co-operative Bank Limited</t>
  </si>
  <si>
    <t>CO-OP</t>
  </si>
  <si>
    <t>Collection 9</t>
  </si>
  <si>
    <t>TSB Bank Limited</t>
  </si>
  <si>
    <t>TSB</t>
  </si>
  <si>
    <t>Collection 10</t>
  </si>
  <si>
    <t>Westpac New Zealand Limited</t>
  </si>
  <si>
    <t>WNZL</t>
  </si>
  <si>
    <t xml:space="preserve">Additional information will be available on the Reserve Bank website. </t>
  </si>
  <si>
    <t>V3.0</t>
  </si>
  <si>
    <t>V3.0 (Jan 2026) DRAFT</t>
  </si>
  <si>
    <t>Purpose of this data collection</t>
  </si>
  <si>
    <t>The purpose of this data collection is to collect periodic data on lending by LVR in order to monitor emerging systemic risk in the housing market.  In the context of LVR restrictions, the data would be used to assess regulatory impact and to monitor compliance and effectiveness of any such restrictions.</t>
  </si>
  <si>
    <t>LOAN TO VALUE RATIO - NEW COMMITMENTS DATA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</si>
</sst>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dd\-mmm\-yyyy"/>
    <numFmt numFmtId="167" formatCode="dd\ mmmm\ yyyy"/>
    <numFmt numFmtId="168" formatCode="_-* #,##0_-;\-* #,##0_-;_-* &quot;-&quot;??_-;_-@_-"/>
    <numFmt numFmtId="169" formatCode="0.000"/>
    <numFmt numFmtId="170" formatCode="0.0%"/>
    <numFmt numFmtId="171" formatCode="0.0000"/>
    <numFmt numFmtId="172" formatCode="d\-mmm\-yyyy"/>
  </numFmts>
  <fonts count="79">
    <font>
      <sz val="11"/>
      <color theme="1"/>
      <name val="Segoe UI"/>
      <family val="2"/>
      <scheme val="minor"/>
    </font>
    <font>
      <sz val="10"/>
      <name val="Arial"/>
      <family val="2"/>
    </font>
    <font>
      <b/>
      <sz val="11"/>
      <color theme="1"/>
      <name val="Segoe UI"/>
      <family val="2"/>
      <scheme val="minor"/>
    </font>
    <font>
      <sz val="11"/>
      <color theme="1"/>
      <name val="Segoe UI"/>
      <family val="2"/>
      <scheme val="minor"/>
    </font>
    <font>
      <sz val="11"/>
      <color theme="1"/>
      <name val="Arial"/>
      <family val="2"/>
    </font>
    <font>
      <sz val="11"/>
      <name val="Arial"/>
      <family val="2"/>
    </font>
    <font>
      <u/>
      <sz val="10"/>
      <color indexed="12"/>
      <name val="Arial"/>
      <family val="2"/>
    </font>
    <font>
      <sz val="11"/>
      <color indexed="8"/>
      <name val="Calibri"/>
      <family val="2"/>
    </font>
    <font>
      <u/>
      <sz val="11"/>
      <color theme="10"/>
      <name val="Calibri"/>
      <family val="2"/>
    </font>
    <font>
      <sz val="10"/>
      <name val="Arial"/>
      <family val="2"/>
    </font>
    <font>
      <b/>
      <sz val="11"/>
      <name val="Arial"/>
      <family val="2"/>
    </font>
    <font>
      <sz val="8"/>
      <name val="Tahoma"/>
      <family val="2"/>
    </font>
    <font>
      <sz val="11"/>
      <color rgb="FFFF0000"/>
      <name val="Arial"/>
      <family val="2"/>
    </font>
    <font>
      <b/>
      <i/>
      <sz val="11"/>
      <name val="Arial"/>
      <family val="2"/>
    </font>
    <font>
      <sz val="11"/>
      <color theme="0"/>
      <name val="Arial"/>
      <family val="2"/>
    </font>
    <font>
      <sz val="12"/>
      <name val="Frutiger 45 Light"/>
      <family val="2"/>
    </font>
    <font>
      <b/>
      <sz val="12"/>
      <name val="Frutiger 45 Light"/>
      <family val="2"/>
    </font>
    <font>
      <b/>
      <sz val="30"/>
      <color theme="1"/>
      <name val="Segoe UI Semibold"/>
      <family val="1"/>
      <scheme val="major"/>
    </font>
    <font>
      <b/>
      <sz val="28"/>
      <color theme="1"/>
      <name val="Segoe UI Semibold"/>
      <family val="1"/>
      <scheme val="major"/>
    </font>
    <font>
      <b/>
      <sz val="10"/>
      <color theme="1"/>
      <name val="Segoe UI"/>
      <family val="2"/>
      <scheme val="minor"/>
    </font>
    <font>
      <b/>
      <sz val="11"/>
      <color theme="0"/>
      <name val="Segoe UI"/>
      <family val="2"/>
      <scheme val="minor"/>
    </font>
    <font>
      <sz val="11"/>
      <color rgb="FFFF0000"/>
      <name val="Segoe UI"/>
      <family val="2"/>
      <scheme val="minor"/>
    </font>
    <font>
      <sz val="11"/>
      <color theme="0"/>
      <name val="Segoe UI"/>
      <family val="2"/>
      <scheme val="minor"/>
    </font>
    <font>
      <b/>
      <sz val="28"/>
      <color rgb="FFED1164"/>
      <name val="Segoe UI"/>
      <family val="2"/>
      <scheme val="minor"/>
    </font>
    <font>
      <b/>
      <sz val="28"/>
      <name val="Segoe UI"/>
      <family val="2"/>
      <scheme val="minor"/>
    </font>
    <font>
      <sz val="11"/>
      <name val="Segoe UI"/>
      <family val="2"/>
      <scheme val="minor"/>
    </font>
    <font>
      <b/>
      <sz val="11"/>
      <color rgb="FF2B2926"/>
      <name val="Segoe UI"/>
      <family val="2"/>
      <scheme val="minor"/>
    </font>
    <font>
      <sz val="11"/>
      <color rgb="FF2B2926"/>
      <name val="Segoe UI"/>
      <family val="2"/>
      <scheme val="minor"/>
    </font>
    <font>
      <b/>
      <sz val="11"/>
      <color rgb="FFFF0000"/>
      <name val="Segoe UI"/>
      <family val="2"/>
      <scheme val="minor"/>
    </font>
    <font>
      <sz val="12"/>
      <name val="Segoe UI"/>
      <family val="2"/>
      <scheme val="minor"/>
    </font>
    <font>
      <sz val="12"/>
      <color rgb="FF2B2926"/>
      <name val="Segoe UI"/>
      <family val="2"/>
      <scheme val="minor"/>
    </font>
    <font>
      <b/>
      <sz val="12"/>
      <color rgb="FF0070C0"/>
      <name val="Segoe UI"/>
      <family val="2"/>
      <scheme val="minor"/>
    </font>
    <font>
      <b/>
      <u/>
      <sz val="12"/>
      <color rgb="FF0070C0"/>
      <name val="Segoe UI"/>
      <family val="2"/>
      <scheme val="minor"/>
    </font>
    <font>
      <u/>
      <sz val="11"/>
      <color theme="10"/>
      <name val="Segoe UI"/>
      <family val="2"/>
      <scheme val="minor"/>
    </font>
    <font>
      <u/>
      <sz val="11"/>
      <color indexed="12"/>
      <name val="Segoe UI"/>
      <family val="2"/>
      <scheme val="minor"/>
    </font>
    <font>
      <b/>
      <sz val="14"/>
      <color theme="0"/>
      <name val="Segoe UI"/>
      <family val="2"/>
      <scheme val="minor"/>
    </font>
    <font>
      <b/>
      <sz val="12"/>
      <color theme="0"/>
      <name val="Segoe UI"/>
      <family val="2"/>
      <scheme val="minor"/>
    </font>
    <font>
      <b/>
      <sz val="11"/>
      <name val="Segoe UI"/>
      <family val="2"/>
      <scheme val="minor"/>
    </font>
    <font>
      <sz val="14"/>
      <name val="Segoe UI"/>
      <family val="2"/>
      <scheme val="minor"/>
    </font>
    <font>
      <b/>
      <sz val="12"/>
      <name val="Segoe UI"/>
      <family val="2"/>
      <scheme val="minor"/>
    </font>
    <font>
      <b/>
      <sz val="26"/>
      <name val="Segoe UI"/>
      <family val="2"/>
      <scheme val="minor"/>
    </font>
    <font>
      <b/>
      <sz val="14"/>
      <color rgb="FFFFFFFF"/>
      <name val="Segoe UI"/>
      <family val="2"/>
      <scheme val="minor"/>
    </font>
    <font>
      <b/>
      <sz val="11"/>
      <color rgb="FFFFFFFF"/>
      <name val="Segoe UI"/>
      <family val="2"/>
      <scheme val="minor"/>
    </font>
    <font>
      <b/>
      <sz val="12"/>
      <color rgb="FFFFFFFF"/>
      <name val="Segoe UI"/>
      <family val="2"/>
      <scheme val="minor"/>
    </font>
    <font>
      <b/>
      <sz val="14"/>
      <name val="Segoe UI"/>
      <family val="2"/>
      <scheme val="minor"/>
    </font>
    <font>
      <sz val="10"/>
      <name val="Segoe UI"/>
      <family val="2"/>
      <scheme val="minor"/>
    </font>
    <font>
      <b/>
      <sz val="18"/>
      <name val="Segoe UI"/>
      <family val="2"/>
      <scheme val="minor"/>
    </font>
    <font>
      <b/>
      <sz val="28"/>
      <color theme="1"/>
      <name val="Segoe UI"/>
      <family val="2"/>
      <scheme val="minor"/>
    </font>
    <font>
      <b/>
      <sz val="30"/>
      <color theme="1"/>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18"/>
      <color theme="0"/>
      <name val="Segoe UI"/>
      <family val="2"/>
      <scheme val="minor"/>
    </font>
    <font>
      <b/>
      <sz val="20"/>
      <color theme="0"/>
      <name val="Segoe UI"/>
      <family val="2"/>
      <scheme val="minor"/>
    </font>
    <font>
      <i/>
      <sz val="11"/>
      <color rgb="FFFF0000"/>
      <name val="Segoe UI"/>
      <family val="2"/>
      <scheme val="minor"/>
    </font>
    <font>
      <b/>
      <sz val="12"/>
      <color theme="1"/>
      <name val="Segoe UI"/>
      <family val="2"/>
      <scheme val="minor"/>
    </font>
    <font>
      <b/>
      <sz val="10"/>
      <name val="Segoe UI"/>
      <family val="2"/>
      <scheme val="minor"/>
    </font>
    <font>
      <b/>
      <u val="singleAccounting"/>
      <sz val="11"/>
      <name val="Segoe UI"/>
      <family val="2"/>
      <scheme val="minor"/>
    </font>
    <font>
      <b/>
      <sz val="14"/>
      <color rgb="FFFF0000"/>
      <name val="Segoe UI"/>
      <family val="2"/>
      <scheme val="minor"/>
    </font>
    <font>
      <i/>
      <sz val="12"/>
      <color rgb="FFFF0000"/>
      <name val="Segoe UI"/>
      <family val="2"/>
      <scheme val="minor"/>
    </font>
    <font>
      <sz val="10"/>
      <color indexed="8"/>
      <name val="Segoe UI"/>
      <family val="2"/>
      <scheme val="minor"/>
    </font>
    <font>
      <b/>
      <sz val="48"/>
      <color theme="1"/>
      <name val="Segoe UI"/>
      <family val="2"/>
      <scheme val="minor"/>
    </font>
    <font>
      <b/>
      <sz val="11"/>
      <color indexed="8"/>
      <name val="Segoe UI"/>
      <family val="2"/>
      <scheme val="minor"/>
    </font>
    <font>
      <sz val="11"/>
      <color indexed="8"/>
      <name val="Segoe UI"/>
      <family val="2"/>
      <scheme val="minor"/>
    </font>
    <font>
      <sz val="8"/>
      <name val="Segoe UI"/>
      <family val="2"/>
      <scheme val="minor"/>
    </font>
    <font>
      <b/>
      <sz val="10"/>
      <color indexed="8"/>
      <name val="Segoe UI"/>
      <family val="2"/>
      <scheme val="minor"/>
    </font>
    <font>
      <b/>
      <sz val="10"/>
      <color indexed="10"/>
      <name val="Segoe UI"/>
      <family val="2"/>
      <scheme val="minor"/>
    </font>
    <font>
      <b/>
      <sz val="12"/>
      <color indexed="8"/>
      <name val="Segoe UI"/>
      <family val="2"/>
      <scheme val="minor"/>
    </font>
    <font>
      <sz val="14"/>
      <color theme="1"/>
      <name val="Segoe UI Emoji"/>
      <family val="2"/>
    </font>
    <font>
      <b/>
      <sz val="16"/>
      <color theme="0"/>
      <name val="Segoe UI"/>
      <family val="2"/>
      <scheme val="minor"/>
    </font>
    <font>
      <sz val="16"/>
      <color theme="0"/>
      <name val="Segoe UI"/>
      <family val="2"/>
      <scheme val="minor"/>
    </font>
    <font>
      <b/>
      <u/>
      <sz val="16"/>
      <color theme="0"/>
      <name val="Segoe UI"/>
      <family val="2"/>
      <scheme val="minor"/>
    </font>
    <font>
      <i/>
      <sz val="12"/>
      <name val="Segoe UI"/>
      <family val="2"/>
      <scheme val="minor"/>
    </font>
    <font>
      <sz val="16"/>
      <name val="Segoe UI"/>
      <family val="2"/>
      <scheme val="minor"/>
    </font>
    <font>
      <sz val="16"/>
      <name val="Arial"/>
      <family val="2"/>
    </font>
    <font>
      <i/>
      <sz val="16"/>
      <name val="Segoe UI"/>
      <family val="2"/>
      <scheme val="minor"/>
    </font>
    <font>
      <b/>
      <sz val="10"/>
      <name val="Arial"/>
      <family val="2"/>
    </font>
    <font>
      <sz val="10"/>
      <color theme="1"/>
      <name val="Segoe UI"/>
      <family val="2"/>
      <scheme val="minor"/>
    </font>
  </fonts>
  <fills count="14">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rgb="FFBFBFB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6F5EE"/>
        <bgColor indexed="64"/>
      </patternFill>
    </fill>
    <fill>
      <patternFill patternType="solid">
        <fgColor rgb="FFF6F5EE"/>
        <bgColor rgb="FF000000"/>
      </patternFill>
    </fill>
    <fill>
      <patternFill patternType="solid">
        <fgColor rgb="FFEEF3AF"/>
        <bgColor indexed="64"/>
      </patternFill>
    </fill>
    <fill>
      <patternFill patternType="solid">
        <fgColor rgb="FFED1164"/>
        <bgColor indexed="64"/>
      </patternFill>
    </fill>
    <fill>
      <patternFill patternType="solid">
        <fgColor rgb="FFED1164"/>
        <bgColor rgb="FF000000"/>
      </patternFill>
    </fill>
    <fill>
      <patternFill patternType="solid">
        <fgColor theme="0" tint="-4.9989318521683403E-2"/>
        <bgColor indexed="64"/>
      </patternFill>
    </fill>
    <fill>
      <patternFill patternType="solid">
        <fgColor theme="2"/>
        <bgColor indexed="64"/>
      </patternFill>
    </fill>
  </fills>
  <borders count="2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theme="0"/>
      </left>
      <right/>
      <top/>
      <bottom/>
      <diagonal/>
    </border>
    <border>
      <left style="medium">
        <color indexed="64"/>
      </left>
      <right/>
      <top style="medium">
        <color indexed="64"/>
      </top>
      <bottom style="thin">
        <color indexed="64"/>
      </bottom>
      <diagonal/>
    </border>
    <border>
      <left style="thick">
        <color rgb="FFE6E6E6"/>
      </left>
      <right style="thick">
        <color rgb="FFE6E6E6"/>
      </right>
      <top style="thick">
        <color rgb="FFE6E6E6"/>
      </top>
      <bottom style="thick">
        <color rgb="FFE6E6E6"/>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
    <xf numFmtId="0" fontId="0" fillId="0" borderId="0"/>
    <xf numFmtId="0" fontId="1" fillId="0" borderId="0"/>
    <xf numFmtId="164" fontId="7" fillId="0" borderId="0" applyFont="0" applyFill="0" applyBorder="0" applyAlignment="0" applyProtection="0"/>
    <xf numFmtId="0" fontId="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 fillId="0" borderId="0"/>
    <xf numFmtId="0" fontId="3" fillId="0" borderId="0"/>
    <xf numFmtId="0" fontId="3" fillId="0" borderId="0"/>
    <xf numFmtId="0" fontId="9" fillId="0" borderId="0"/>
    <xf numFmtId="0" fontId="1" fillId="0" borderId="0"/>
    <xf numFmtId="0" fontId="1" fillId="0" borderId="0"/>
    <xf numFmtId="164" fontId="3" fillId="0" borderId="0" applyFont="0" applyFill="0" applyBorder="0" applyAlignment="0" applyProtection="0"/>
    <xf numFmtId="0" fontId="15" fillId="0" borderId="5">
      <alignment horizontal="left" wrapText="1" indent="2"/>
    </xf>
    <xf numFmtId="0" fontId="16" fillId="0" borderId="14">
      <alignment vertical="center" wrapText="1"/>
    </xf>
    <xf numFmtId="9" fontId="3" fillId="0" borderId="0" applyFont="0" applyFill="0" applyBorder="0" applyAlignment="0" applyProtection="0"/>
    <xf numFmtId="0" fontId="3" fillId="0" borderId="0"/>
    <xf numFmtId="0" fontId="1" fillId="0" borderId="0"/>
  </cellStyleXfs>
  <cellXfs count="362">
    <xf numFmtId="0" fontId="0" fillId="0" borderId="0" xfId="0"/>
    <xf numFmtId="0" fontId="5" fillId="3" borderId="0" xfId="0" applyFont="1" applyFill="1"/>
    <xf numFmtId="0" fontId="5" fillId="3" borderId="0" xfId="0" applyFont="1" applyFill="1" applyAlignment="1">
      <alignment horizontal="center" wrapText="1"/>
    </xf>
    <xf numFmtId="0" fontId="5" fillId="0" borderId="0" xfId="0" applyFont="1"/>
    <xf numFmtId="1" fontId="13" fillId="3" borderId="0" xfId="1" applyNumberFormat="1" applyFont="1" applyFill="1" applyAlignment="1">
      <alignment vertical="top" wrapText="1"/>
    </xf>
    <xf numFmtId="0" fontId="12" fillId="3" borderId="0" xfId="0" applyFont="1" applyFill="1" applyAlignment="1">
      <alignment horizontal="center" wrapText="1"/>
    </xf>
    <xf numFmtId="0" fontId="5" fillId="0" borderId="0" xfId="0" applyFont="1" applyAlignment="1">
      <alignment horizontal="right"/>
    </xf>
    <xf numFmtId="0" fontId="5" fillId="0" borderId="0" xfId="0" applyFont="1" applyAlignment="1">
      <alignment horizontal="left"/>
    </xf>
    <xf numFmtId="0" fontId="10" fillId="0" borderId="0" xfId="0" applyFont="1" applyAlignment="1">
      <alignment horizontal="center" wrapText="1"/>
    </xf>
    <xf numFmtId="0" fontId="5" fillId="0" borderId="0" xfId="0" applyFont="1" applyAlignment="1">
      <alignment horizontal="center" wrapText="1"/>
    </xf>
    <xf numFmtId="0" fontId="14" fillId="3" borderId="0" xfId="0" applyFont="1" applyFill="1" applyAlignment="1">
      <alignment horizontal="center" wrapText="1"/>
    </xf>
    <xf numFmtId="0" fontId="4" fillId="0" borderId="0" xfId="0" applyFont="1"/>
    <xf numFmtId="0" fontId="3" fillId="0" borderId="0" xfId="0" applyFont="1"/>
    <xf numFmtId="0" fontId="2" fillId="0" borderId="0" xfId="0" applyFont="1"/>
    <xf numFmtId="168" fontId="10" fillId="4" borderId="3" xfId="11" applyNumberFormat="1" applyFont="1" applyFill="1" applyBorder="1" applyAlignment="1">
      <alignment horizontal="right" wrapText="1"/>
    </xf>
    <xf numFmtId="169" fontId="5" fillId="2" borderId="3" xfId="0" applyNumberFormat="1" applyFont="1" applyFill="1" applyBorder="1" applyAlignment="1">
      <alignment horizontal="right" wrapText="1"/>
    </xf>
    <xf numFmtId="169" fontId="10" fillId="4" borderId="3" xfId="0" applyNumberFormat="1" applyFont="1" applyFill="1" applyBorder="1" applyAlignment="1">
      <alignment horizontal="right" wrapText="1"/>
    </xf>
    <xf numFmtId="1" fontId="5" fillId="3" borderId="3" xfId="0" applyNumberFormat="1" applyFont="1" applyFill="1" applyBorder="1" applyAlignment="1">
      <alignment horizontal="right" wrapText="1"/>
    </xf>
    <xf numFmtId="169" fontId="5" fillId="3" borderId="3" xfId="0" applyNumberFormat="1" applyFont="1" applyFill="1" applyBorder="1" applyAlignment="1">
      <alignment vertical="center"/>
    </xf>
    <xf numFmtId="0" fontId="5" fillId="3" borderId="3" xfId="0" applyFont="1" applyFill="1" applyBorder="1" applyAlignment="1">
      <alignment horizontal="center" wrapText="1"/>
    </xf>
    <xf numFmtId="169" fontId="10" fillId="4" borderId="3" xfId="0" applyNumberFormat="1" applyFont="1" applyFill="1" applyBorder="1" applyAlignment="1">
      <alignment vertical="center"/>
    </xf>
    <xf numFmtId="0" fontId="17" fillId="3" borderId="0" xfId="0" applyFont="1" applyFill="1" applyAlignment="1">
      <alignment horizontal="center"/>
    </xf>
    <xf numFmtId="0" fontId="5" fillId="2" borderId="0" xfId="0" applyFont="1" applyFill="1"/>
    <xf numFmtId="169" fontId="5" fillId="3" borderId="0" xfId="0" applyNumberFormat="1" applyFont="1" applyFill="1" applyAlignment="1">
      <alignment horizontal="right" wrapText="1"/>
    </xf>
    <xf numFmtId="169" fontId="10" fillId="3" borderId="0" xfId="0" applyNumberFormat="1" applyFont="1" applyFill="1" applyAlignment="1">
      <alignment horizontal="right" wrapText="1"/>
    </xf>
    <xf numFmtId="169" fontId="5" fillId="3" borderId="0" xfId="0" applyNumberFormat="1" applyFont="1" applyFill="1" applyAlignment="1">
      <alignment vertical="center"/>
    </xf>
    <xf numFmtId="0" fontId="12" fillId="3" borderId="3" xfId="0" applyFont="1" applyFill="1" applyBorder="1" applyAlignment="1">
      <alignment horizontal="center" wrapText="1"/>
    </xf>
    <xf numFmtId="0" fontId="17" fillId="3" borderId="0" xfId="0" applyFont="1" applyFill="1" applyAlignment="1">
      <alignment horizontal="left"/>
    </xf>
    <xf numFmtId="0" fontId="10" fillId="3" borderId="0" xfId="0" applyFont="1" applyFill="1" applyAlignment="1" applyProtection="1">
      <alignment horizontal="center" vertical="center"/>
      <protection hidden="1"/>
    </xf>
    <xf numFmtId="0" fontId="5" fillId="3" borderId="0" xfId="0" applyFont="1" applyFill="1" applyAlignment="1">
      <alignment horizontal="center" vertical="center" wrapText="1"/>
    </xf>
    <xf numFmtId="169" fontId="5" fillId="3" borderId="0" xfId="0" applyNumberFormat="1" applyFont="1" applyFill="1" applyAlignment="1">
      <alignment horizontal="right" vertical="top" wrapText="1"/>
    </xf>
    <xf numFmtId="0" fontId="5" fillId="2" borderId="0" xfId="0" applyFont="1" applyFill="1" applyAlignment="1">
      <alignment horizontal="right"/>
    </xf>
    <xf numFmtId="0" fontId="5" fillId="2" borderId="0" xfId="0" applyFont="1" applyFill="1" applyAlignment="1">
      <alignment horizontal="left"/>
    </xf>
    <xf numFmtId="0" fontId="10" fillId="2" borderId="0" xfId="0" applyFont="1" applyFill="1" applyAlignment="1">
      <alignment horizontal="center" wrapText="1"/>
    </xf>
    <xf numFmtId="0" fontId="5" fillId="2" borderId="0" xfId="0" applyFont="1" applyFill="1" applyAlignment="1">
      <alignment horizontal="center" wrapText="1"/>
    </xf>
    <xf numFmtId="0" fontId="0" fillId="2" borderId="0" xfId="0" applyFill="1"/>
    <xf numFmtId="0" fontId="19" fillId="0" borderId="0" xfId="0" applyFont="1" applyAlignment="1">
      <alignment horizontal="center"/>
    </xf>
    <xf numFmtId="0" fontId="19" fillId="0" borderId="0" xfId="0" applyFont="1" applyAlignment="1">
      <alignment horizontal="center" wrapText="1"/>
    </xf>
    <xf numFmtId="0" fontId="19" fillId="0" borderId="0" xfId="0" applyFont="1" applyAlignment="1">
      <alignment horizontal="left" wrapText="1"/>
    </xf>
    <xf numFmtId="0" fontId="18" fillId="3" borderId="0" xfId="0" applyFont="1" applyFill="1" applyAlignment="1">
      <alignment horizontal="left"/>
    </xf>
    <xf numFmtId="0" fontId="3" fillId="7" borderId="0" xfId="7" applyFill="1"/>
    <xf numFmtId="0" fontId="3" fillId="7" borderId="0" xfId="7" applyFill="1" applyAlignment="1">
      <alignment vertical="center"/>
    </xf>
    <xf numFmtId="0" fontId="24" fillId="7" borderId="0" xfId="7" applyFont="1" applyFill="1" applyAlignment="1">
      <alignment horizontal="left" vertical="center"/>
    </xf>
    <xf numFmtId="0" fontId="25" fillId="7" borderId="0" xfId="7" applyFont="1" applyFill="1" applyAlignment="1">
      <alignment vertical="center"/>
    </xf>
    <xf numFmtId="0" fontId="26" fillId="7" borderId="0" xfId="7" applyFont="1" applyFill="1" applyAlignment="1">
      <alignment horizontal="left"/>
    </xf>
    <xf numFmtId="166" fontId="26" fillId="7" borderId="6" xfId="5" applyNumberFormat="1" applyFont="1" applyFill="1" applyBorder="1" applyAlignment="1">
      <alignment horizontal="center" vertical="center"/>
    </xf>
    <xf numFmtId="166" fontId="26" fillId="7" borderId="0" xfId="5" applyNumberFormat="1" applyFont="1" applyFill="1" applyAlignment="1">
      <alignment horizontal="center" vertical="center"/>
    </xf>
    <xf numFmtId="0" fontId="27" fillId="7" borderId="0" xfId="7" applyFont="1" applyFill="1"/>
    <xf numFmtId="0" fontId="3" fillId="7" borderId="0" xfId="7" applyFill="1" applyAlignment="1">
      <alignment horizontal="left" vertical="center" wrapText="1"/>
    </xf>
    <xf numFmtId="0" fontId="3" fillId="7" borderId="0" xfId="7" applyFill="1" applyAlignment="1">
      <alignment wrapText="1"/>
    </xf>
    <xf numFmtId="166" fontId="28" fillId="7" borderId="0" xfId="5" applyNumberFormat="1" applyFont="1" applyFill="1" applyAlignment="1">
      <alignment horizontal="center" vertical="center"/>
    </xf>
    <xf numFmtId="0" fontId="3" fillId="7" borderId="0" xfId="7" applyFill="1" applyAlignment="1">
      <alignment horizontal="left" vertical="top" wrapText="1"/>
    </xf>
    <xf numFmtId="0" fontId="27" fillId="7" borderId="0" xfId="7" applyFont="1" applyFill="1" applyAlignment="1">
      <alignment horizontal="left"/>
    </xf>
    <xf numFmtId="0" fontId="25" fillId="7" borderId="0" xfId="7" applyFont="1" applyFill="1" applyAlignment="1">
      <alignment horizontal="left"/>
    </xf>
    <xf numFmtId="0" fontId="3" fillId="7" borderId="0" xfId="0" applyFont="1" applyFill="1"/>
    <xf numFmtId="0" fontId="27" fillId="7" borderId="0" xfId="7" applyFont="1" applyFill="1" applyAlignment="1">
      <alignment horizontal="left" vertical="center" wrapText="1"/>
    </xf>
    <xf numFmtId="0" fontId="31" fillId="7" borderId="0" xfId="0" applyFont="1" applyFill="1" applyAlignment="1">
      <alignment horizontal="left"/>
    </xf>
    <xf numFmtId="0" fontId="33" fillId="7" borderId="0" xfId="4" applyFont="1" applyFill="1" applyBorder="1" applyAlignment="1" applyProtection="1">
      <alignment horizontal="left"/>
    </xf>
    <xf numFmtId="0" fontId="34" fillId="7" borderId="0" xfId="3" applyFont="1" applyFill="1" applyAlignment="1" applyProtection="1"/>
    <xf numFmtId="0" fontId="36" fillId="7" borderId="0" xfId="7" applyFont="1" applyFill="1" applyAlignment="1">
      <alignment horizontal="left" vertical="center"/>
    </xf>
    <xf numFmtId="0" fontId="37" fillId="7" borderId="0" xfId="0" applyFont="1" applyFill="1"/>
    <xf numFmtId="0" fontId="28" fillId="7" borderId="0" xfId="0" applyFont="1" applyFill="1"/>
    <xf numFmtId="0" fontId="25" fillId="7" borderId="0" xfId="7" applyFont="1" applyFill="1"/>
    <xf numFmtId="0" fontId="25" fillId="7" borderId="0" xfId="7" applyFont="1" applyFill="1" applyAlignment="1">
      <alignment vertical="top" wrapText="1"/>
    </xf>
    <xf numFmtId="0" fontId="25" fillId="7" borderId="0" xfId="0" applyFont="1" applyFill="1"/>
    <xf numFmtId="0" fontId="37" fillId="7" borderId="0" xfId="7" applyFont="1" applyFill="1" applyAlignment="1">
      <alignment vertical="top"/>
    </xf>
    <xf numFmtId="0" fontId="37" fillId="7" borderId="0" xfId="7" applyFont="1" applyFill="1" applyAlignment="1">
      <alignment horizontal="left"/>
    </xf>
    <xf numFmtId="0" fontId="29" fillId="7" borderId="0" xfId="0" applyFont="1" applyFill="1"/>
    <xf numFmtId="0" fontId="39" fillId="7" borderId="0" xfId="7" applyFont="1" applyFill="1" applyAlignment="1">
      <alignment horizontal="left"/>
    </xf>
    <xf numFmtId="0" fontId="39" fillId="7" borderId="0" xfId="7" applyFont="1" applyFill="1"/>
    <xf numFmtId="0" fontId="39" fillId="8" borderId="0" xfId="0" applyFont="1" applyFill="1" applyAlignment="1">
      <alignment horizontal="left" vertical="center"/>
    </xf>
    <xf numFmtId="0" fontId="40" fillId="8" borderId="0" xfId="0" applyFont="1" applyFill="1" applyAlignment="1">
      <alignment horizontal="left" vertical="center"/>
    </xf>
    <xf numFmtId="0" fontId="41" fillId="8" borderId="0" xfId="0" applyFont="1" applyFill="1" applyAlignment="1">
      <alignment horizontal="left" vertical="center"/>
    </xf>
    <xf numFmtId="0" fontId="41" fillId="8" borderId="0" xfId="0" applyFont="1" applyFill="1" applyAlignment="1">
      <alignment horizontal="center" vertical="center"/>
    </xf>
    <xf numFmtId="0" fontId="43" fillId="8" borderId="0" xfId="0" applyFont="1" applyFill="1" applyAlignment="1">
      <alignment horizontal="center" vertical="center"/>
    </xf>
    <xf numFmtId="0" fontId="25" fillId="8" borderId="0" xfId="0" applyFont="1" applyFill="1" applyAlignment="1">
      <alignment horizontal="left" vertical="center"/>
    </xf>
    <xf numFmtId="0" fontId="44" fillId="8" borderId="0" xfId="0" applyFont="1" applyFill="1" applyAlignment="1">
      <alignment horizontal="left" vertical="center"/>
    </xf>
    <xf numFmtId="0" fontId="29" fillId="8" borderId="0" xfId="0" applyFont="1" applyFill="1" applyAlignment="1">
      <alignment horizontal="left" vertical="center"/>
    </xf>
    <xf numFmtId="0" fontId="25" fillId="8" borderId="0" xfId="0" applyFont="1" applyFill="1" applyAlignment="1">
      <alignment vertical="center" wrapText="1"/>
    </xf>
    <xf numFmtId="0" fontId="21" fillId="8" borderId="0" xfId="0" applyFont="1" applyFill="1" applyAlignment="1">
      <alignment horizontal="center" vertical="center"/>
    </xf>
    <xf numFmtId="0" fontId="25" fillId="8" borderId="0" xfId="0" applyFont="1" applyFill="1" applyAlignment="1">
      <alignment vertical="center"/>
    </xf>
    <xf numFmtId="0" fontId="23" fillId="8" borderId="0" xfId="0" applyFont="1" applyFill="1" applyAlignment="1">
      <alignment horizontal="left" vertical="center"/>
    </xf>
    <xf numFmtId="0" fontId="25" fillId="8" borderId="0" xfId="0" applyFont="1" applyFill="1" applyAlignment="1">
      <alignment horizontal="left" vertical="center" indent="1"/>
    </xf>
    <xf numFmtId="0" fontId="39" fillId="8" borderId="16" xfId="0" applyFont="1" applyFill="1" applyBorder="1" applyAlignment="1">
      <alignment horizontal="left" vertical="center"/>
    </xf>
    <xf numFmtId="0" fontId="39" fillId="8" borderId="17" xfId="0" applyFont="1" applyFill="1" applyBorder="1" applyAlignment="1">
      <alignment horizontal="left" vertical="center"/>
    </xf>
    <xf numFmtId="0" fontId="39" fillId="8" borderId="18" xfId="0" applyFont="1" applyFill="1" applyBorder="1" applyAlignment="1">
      <alignment horizontal="left" vertical="center"/>
    </xf>
    <xf numFmtId="0" fontId="39" fillId="8" borderId="19" xfId="0" applyFont="1" applyFill="1" applyBorder="1" applyAlignment="1">
      <alignment horizontal="left" vertical="center"/>
    </xf>
    <xf numFmtId="0" fontId="39" fillId="8" borderId="20" xfId="0" applyFont="1" applyFill="1" applyBorder="1" applyAlignment="1">
      <alignment horizontal="left" vertical="center"/>
    </xf>
    <xf numFmtId="0" fontId="42" fillId="8" borderId="20" xfId="0" applyFont="1" applyFill="1" applyBorder="1" applyAlignment="1">
      <alignment horizontal="left" vertical="center"/>
    </xf>
    <xf numFmtId="0" fontId="25" fillId="8" borderId="19" xfId="0" applyFont="1" applyFill="1" applyBorder="1" applyAlignment="1">
      <alignment horizontal="left" vertical="center"/>
    </xf>
    <xf numFmtId="0" fontId="25" fillId="8" borderId="20" xfId="0" applyFont="1" applyFill="1" applyBorder="1" applyAlignment="1">
      <alignment horizontal="left" vertical="center"/>
    </xf>
    <xf numFmtId="0" fontId="0" fillId="7" borderId="19" xfId="0" applyFill="1" applyBorder="1"/>
    <xf numFmtId="0" fontId="0" fillId="7" borderId="0" xfId="0" applyFill="1"/>
    <xf numFmtId="0" fontId="0" fillId="7" borderId="21" xfId="0" applyFill="1" applyBorder="1"/>
    <xf numFmtId="0" fontId="0" fillId="7" borderId="22" xfId="0" applyFill="1" applyBorder="1"/>
    <xf numFmtId="0" fontId="25" fillId="8" borderId="23" xfId="0" applyFont="1" applyFill="1" applyBorder="1" applyAlignment="1">
      <alignment horizontal="left" vertical="center"/>
    </xf>
    <xf numFmtId="0" fontId="25" fillId="7" borderId="0" xfId="0" applyFont="1" applyFill="1" applyAlignment="1">
      <alignment horizontal="right"/>
    </xf>
    <xf numFmtId="0" fontId="47" fillId="7" borderId="0" xfId="0" applyFont="1" applyFill="1" applyAlignment="1">
      <alignment horizontal="left"/>
    </xf>
    <xf numFmtId="0" fontId="48" fillId="7" borderId="0" xfId="0" applyFont="1" applyFill="1" applyAlignment="1">
      <alignment horizontal="center"/>
    </xf>
    <xf numFmtId="1" fontId="50" fillId="7" borderId="0" xfId="1" applyNumberFormat="1" applyFont="1" applyFill="1" applyAlignment="1">
      <alignment vertical="top" wrapText="1"/>
    </xf>
    <xf numFmtId="0" fontId="51" fillId="7" borderId="0" xfId="0" applyFont="1" applyFill="1" applyAlignment="1">
      <alignment horizontal="left"/>
    </xf>
    <xf numFmtId="0" fontId="37" fillId="7" borderId="0" xfId="0" applyFont="1" applyFill="1" applyAlignment="1">
      <alignment horizontal="left"/>
    </xf>
    <xf numFmtId="0" fontId="37" fillId="7" borderId="0" xfId="0" applyFont="1" applyFill="1" applyAlignment="1">
      <alignment horizontal="center" wrapText="1"/>
    </xf>
    <xf numFmtId="0" fontId="25" fillId="7" borderId="0" xfId="0" applyFont="1" applyFill="1" applyAlignment="1">
      <alignment horizontal="center" wrapText="1"/>
    </xf>
    <xf numFmtId="0" fontId="52" fillId="7" borderId="0" xfId="0" applyFont="1" applyFill="1" applyAlignment="1">
      <alignment horizontal="left"/>
    </xf>
    <xf numFmtId="0" fontId="52" fillId="7" borderId="0" xfId="0" applyFont="1" applyFill="1"/>
    <xf numFmtId="0" fontId="52" fillId="7" borderId="0" xfId="0" applyFont="1" applyFill="1" applyAlignment="1">
      <alignment horizontal="center"/>
    </xf>
    <xf numFmtId="165" fontId="52" fillId="7" borderId="0" xfId="0" applyNumberFormat="1" applyFont="1" applyFill="1" applyAlignment="1">
      <alignment horizontal="right"/>
    </xf>
    <xf numFmtId="0" fontId="53" fillId="7" borderId="0" xfId="0" applyFont="1" applyFill="1" applyAlignment="1">
      <alignment vertical="center"/>
    </xf>
    <xf numFmtId="0" fontId="22" fillId="7" borderId="0" xfId="0" applyFont="1" applyFill="1"/>
    <xf numFmtId="0" fontId="22" fillId="7" borderId="0" xfId="0" applyFont="1" applyFill="1" applyAlignment="1">
      <alignment horizontal="center"/>
    </xf>
    <xf numFmtId="165" fontId="22" fillId="7" borderId="0" xfId="0" applyNumberFormat="1" applyFont="1" applyFill="1" applyAlignment="1">
      <alignment horizontal="right"/>
    </xf>
    <xf numFmtId="0" fontId="20" fillId="7" borderId="0" xfId="0" applyFont="1" applyFill="1" applyAlignment="1">
      <alignment horizontal="center" wrapText="1"/>
    </xf>
    <xf numFmtId="0" fontId="22" fillId="7" borderId="0" xfId="0" applyFont="1" applyFill="1" applyAlignment="1">
      <alignment horizontal="center" wrapText="1"/>
    </xf>
    <xf numFmtId="0" fontId="54" fillId="7" borderId="0" xfId="0" applyFont="1" applyFill="1" applyAlignment="1">
      <alignment vertical="center"/>
    </xf>
    <xf numFmtId="165" fontId="37" fillId="7" borderId="0" xfId="0" applyNumberFormat="1" applyFont="1" applyFill="1" applyAlignment="1" applyProtection="1">
      <alignment horizontal="right"/>
      <protection hidden="1"/>
    </xf>
    <xf numFmtId="0" fontId="25" fillId="7" borderId="0" xfId="0" applyFont="1" applyFill="1" applyAlignment="1">
      <alignment horizontal="center"/>
    </xf>
    <xf numFmtId="0" fontId="2" fillId="7" borderId="0" xfId="0" applyFont="1" applyFill="1"/>
    <xf numFmtId="0" fontId="37" fillId="7" borderId="0" xfId="0" applyFont="1" applyFill="1" applyAlignment="1" applyProtection="1">
      <alignment horizontal="right"/>
      <protection hidden="1"/>
    </xf>
    <xf numFmtId="0" fontId="37" fillId="7" borderId="0" xfId="0" applyFont="1" applyFill="1" applyAlignment="1">
      <alignment vertical="center"/>
    </xf>
    <xf numFmtId="0" fontId="51" fillId="7" borderId="0" xfId="0" applyFont="1" applyFill="1" applyAlignment="1">
      <alignment vertical="center"/>
    </xf>
    <xf numFmtId="0" fontId="55" fillId="7" borderId="0" xfId="0" applyFont="1" applyFill="1"/>
    <xf numFmtId="0" fontId="25" fillId="7" borderId="0" xfId="0" applyFont="1" applyFill="1" applyAlignment="1">
      <alignment horizontal="left"/>
    </xf>
    <xf numFmtId="0" fontId="0" fillId="7" borderId="0" xfId="0" applyFill="1" applyAlignment="1">
      <alignment vertical="center"/>
    </xf>
    <xf numFmtId="0" fontId="21" fillId="7" borderId="0" xfId="0" applyFont="1" applyFill="1"/>
    <xf numFmtId="165" fontId="25" fillId="7" borderId="0" xfId="0" applyNumberFormat="1" applyFont="1" applyFill="1" applyAlignment="1">
      <alignment horizontal="right" wrapText="1"/>
    </xf>
    <xf numFmtId="165" fontId="37" fillId="7" borderId="0" xfId="0" applyNumberFormat="1" applyFont="1" applyFill="1" applyAlignment="1" applyProtection="1">
      <alignment horizontal="center" vertical="center" wrapText="1"/>
      <protection hidden="1"/>
    </xf>
    <xf numFmtId="2" fontId="25" fillId="7" borderId="0" xfId="0" applyNumberFormat="1" applyFont="1" applyFill="1" applyAlignment="1">
      <alignment horizontal="right"/>
    </xf>
    <xf numFmtId="0" fontId="37" fillId="7" borderId="0" xfId="0" applyFont="1" applyFill="1" applyAlignment="1" applyProtection="1">
      <alignment horizontal="left" vertical="center"/>
      <protection hidden="1"/>
    </xf>
    <xf numFmtId="15" fontId="37" fillId="9" borderId="3" xfId="0" applyNumberFormat="1" applyFont="1" applyFill="1" applyBorder="1" applyAlignment="1">
      <alignment horizontal="center" vertical="center"/>
    </xf>
    <xf numFmtId="0" fontId="39" fillId="7" borderId="0" xfId="0" applyFont="1" applyFill="1" applyAlignment="1">
      <alignment horizontal="left"/>
    </xf>
    <xf numFmtId="0" fontId="44" fillId="7" borderId="0" xfId="0" applyFont="1" applyFill="1" applyAlignment="1">
      <alignment horizontal="left"/>
    </xf>
    <xf numFmtId="0" fontId="56" fillId="7" borderId="0" xfId="0" applyFont="1" applyFill="1"/>
    <xf numFmtId="165" fontId="39" fillId="7" borderId="0" xfId="0" applyNumberFormat="1" applyFont="1" applyFill="1" applyAlignment="1" applyProtection="1">
      <alignment horizontal="right"/>
      <protection hidden="1"/>
    </xf>
    <xf numFmtId="169" fontId="25" fillId="9" borderId="3" xfId="0" applyNumberFormat="1" applyFont="1" applyFill="1" applyBorder="1" applyAlignment="1">
      <alignment horizontal="right" wrapText="1"/>
    </xf>
    <xf numFmtId="0" fontId="39" fillId="7" borderId="0" xfId="0" applyFont="1" applyFill="1" applyAlignment="1" applyProtection="1">
      <alignment horizontal="right"/>
      <protection hidden="1"/>
    </xf>
    <xf numFmtId="0" fontId="39" fillId="7" borderId="0" xfId="0" applyFont="1" applyFill="1" applyAlignment="1">
      <alignment vertical="center"/>
    </xf>
    <xf numFmtId="1" fontId="25" fillId="9" borderId="3" xfId="0" applyNumberFormat="1" applyFont="1" applyFill="1" applyBorder="1" applyAlignment="1">
      <alignment horizontal="right" wrapText="1"/>
    </xf>
    <xf numFmtId="0" fontId="25" fillId="7" borderId="0" xfId="0" applyFont="1" applyFill="1" applyAlignment="1">
      <alignment vertical="center"/>
    </xf>
    <xf numFmtId="0" fontId="25" fillId="3" borderId="0" xfId="0" applyFont="1" applyFill="1"/>
    <xf numFmtId="1" fontId="50" fillId="3" borderId="0" xfId="1" applyNumberFormat="1" applyFont="1" applyFill="1" applyAlignment="1">
      <alignment vertical="top" wrapText="1"/>
    </xf>
    <xf numFmtId="0" fontId="25" fillId="3" borderId="0" xfId="0" applyFont="1" applyFill="1" applyAlignment="1">
      <alignment horizontal="center" wrapText="1"/>
    </xf>
    <xf numFmtId="0" fontId="48" fillId="3" borderId="0" xfId="0" applyFont="1" applyFill="1" applyAlignment="1">
      <alignment horizontal="center"/>
    </xf>
    <xf numFmtId="0" fontId="21" fillId="3" borderId="0" xfId="0" applyFont="1" applyFill="1" applyAlignment="1">
      <alignment horizontal="center" wrapText="1"/>
    </xf>
    <xf numFmtId="0" fontId="2" fillId="3" borderId="0" xfId="0" applyFont="1" applyFill="1"/>
    <xf numFmtId="0" fontId="37" fillId="3" borderId="0" xfId="0" applyFont="1" applyFill="1" applyAlignment="1" applyProtection="1">
      <alignment horizontal="right"/>
      <protection hidden="1"/>
    </xf>
    <xf numFmtId="0" fontId="37" fillId="3" borderId="0" xfId="0" applyFont="1" applyFill="1" applyAlignment="1">
      <alignment vertical="center"/>
    </xf>
    <xf numFmtId="0" fontId="51" fillId="3" borderId="0" xfId="0" applyFont="1" applyFill="1" applyAlignment="1">
      <alignment vertical="center"/>
    </xf>
    <xf numFmtId="0" fontId="25" fillId="3" borderId="3" xfId="0" applyFont="1" applyFill="1" applyBorder="1" applyAlignment="1">
      <alignment horizontal="center" wrapText="1"/>
    </xf>
    <xf numFmtId="0" fontId="25" fillId="3" borderId="0" xfId="0" applyFont="1" applyFill="1" applyAlignment="1">
      <alignment horizontal="left"/>
    </xf>
    <xf numFmtId="0" fontId="0" fillId="3" borderId="0" xfId="0" applyFill="1" applyAlignment="1">
      <alignment vertical="center"/>
    </xf>
    <xf numFmtId="0" fontId="0" fillId="3" borderId="0" xfId="0" applyFill="1"/>
    <xf numFmtId="1" fontId="25" fillId="2" borderId="3" xfId="0" applyNumberFormat="1" applyFont="1" applyFill="1" applyBorder="1" applyAlignment="1">
      <alignment horizontal="right" wrapText="1"/>
    </xf>
    <xf numFmtId="169" fontId="25" fillId="2" borderId="3" xfId="0" applyNumberFormat="1" applyFont="1" applyFill="1" applyBorder="1" applyAlignment="1">
      <alignment horizontal="right" wrapText="1"/>
    </xf>
    <xf numFmtId="2" fontId="25" fillId="3" borderId="0" xfId="0" applyNumberFormat="1" applyFont="1" applyFill="1" applyAlignment="1">
      <alignment horizontal="right"/>
    </xf>
    <xf numFmtId="168" fontId="37" fillId="4" borderId="3" xfId="11" applyNumberFormat="1" applyFont="1" applyFill="1" applyBorder="1" applyAlignment="1">
      <alignment horizontal="right" wrapText="1"/>
    </xf>
    <xf numFmtId="169" fontId="37" fillId="4" borderId="3" xfId="0" applyNumberFormat="1" applyFont="1" applyFill="1" applyBorder="1" applyAlignment="1">
      <alignment horizontal="right" wrapText="1"/>
    </xf>
    <xf numFmtId="1" fontId="25" fillId="3" borderId="3" xfId="0" applyNumberFormat="1" applyFont="1" applyFill="1" applyBorder="1" applyAlignment="1">
      <alignment horizontal="right" wrapText="1"/>
    </xf>
    <xf numFmtId="169" fontId="25" fillId="3" borderId="3" xfId="0" applyNumberFormat="1" applyFont="1" applyFill="1" applyBorder="1" applyAlignment="1">
      <alignment horizontal="right" wrapText="1"/>
    </xf>
    <xf numFmtId="169" fontId="37" fillId="4" borderId="3" xfId="0" applyNumberFormat="1" applyFont="1" applyFill="1" applyBorder="1" applyAlignment="1">
      <alignment vertical="center"/>
    </xf>
    <xf numFmtId="169" fontId="37" fillId="3" borderId="0" xfId="0" applyNumberFormat="1" applyFont="1" applyFill="1" applyAlignment="1">
      <alignment horizontal="right" wrapText="1"/>
    </xf>
    <xf numFmtId="0" fontId="37" fillId="3" borderId="0" xfId="0" applyFont="1" applyFill="1" applyAlignment="1" applyProtection="1">
      <alignment horizontal="left" vertical="center"/>
      <protection hidden="1"/>
    </xf>
    <xf numFmtId="0" fontId="37" fillId="3" borderId="0" xfId="0" applyFont="1" applyFill="1"/>
    <xf numFmtId="0" fontId="48" fillId="7" borderId="0" xfId="0" applyFont="1" applyFill="1" applyAlignment="1">
      <alignment horizontal="left"/>
    </xf>
    <xf numFmtId="0" fontId="21" fillId="7" borderId="0" xfId="0" applyFont="1" applyFill="1" applyAlignment="1">
      <alignment horizontal="center" wrapText="1"/>
    </xf>
    <xf numFmtId="0" fontId="0" fillId="7" borderId="0" xfId="0" applyFill="1" applyAlignment="1">
      <alignment horizontal="center" vertical="center" wrapText="1"/>
    </xf>
    <xf numFmtId="169" fontId="25" fillId="7" borderId="0" xfId="0" applyNumberFormat="1" applyFont="1" applyFill="1"/>
    <xf numFmtId="1" fontId="21" fillId="7" borderId="0" xfId="0" applyNumberFormat="1" applyFont="1" applyFill="1"/>
    <xf numFmtId="169" fontId="21" fillId="7" borderId="0" xfId="0" applyNumberFormat="1" applyFont="1" applyFill="1"/>
    <xf numFmtId="1" fontId="25" fillId="7" borderId="0" xfId="0" applyNumberFormat="1" applyFont="1" applyFill="1"/>
    <xf numFmtId="1" fontId="37" fillId="7" borderId="0" xfId="0" applyNumberFormat="1" applyFont="1" applyFill="1" applyAlignment="1">
      <alignment vertical="center"/>
    </xf>
    <xf numFmtId="169" fontId="37" fillId="7" borderId="0" xfId="0" applyNumberFormat="1" applyFont="1" applyFill="1" applyAlignment="1">
      <alignment vertical="center"/>
    </xf>
    <xf numFmtId="1" fontId="37" fillId="7" borderId="0" xfId="0" applyNumberFormat="1" applyFont="1" applyFill="1"/>
    <xf numFmtId="169" fontId="37" fillId="7" borderId="0" xfId="0" applyNumberFormat="1" applyFont="1" applyFill="1"/>
    <xf numFmtId="168" fontId="58" fillId="7" borderId="0" xfId="0" applyNumberFormat="1" applyFont="1" applyFill="1" applyAlignment="1">
      <alignment vertical="center"/>
    </xf>
    <xf numFmtId="169" fontId="58" fillId="7" borderId="0" xfId="0" applyNumberFormat="1" applyFont="1" applyFill="1" applyAlignment="1">
      <alignment vertical="center"/>
    </xf>
    <xf numFmtId="170" fontId="25" fillId="7" borderId="0" xfId="0" applyNumberFormat="1" applyFont="1" applyFill="1"/>
    <xf numFmtId="169" fontId="25" fillId="7" borderId="0" xfId="0" applyNumberFormat="1" applyFont="1" applyFill="1" applyAlignment="1">
      <alignment horizontal="right" wrapText="1"/>
    </xf>
    <xf numFmtId="169" fontId="37" fillId="7" borderId="0" xfId="0" applyNumberFormat="1" applyFont="1" applyFill="1" applyAlignment="1">
      <alignment horizontal="right" wrapText="1"/>
    </xf>
    <xf numFmtId="15" fontId="37" fillId="9" borderId="3" xfId="0" applyNumberFormat="1" applyFont="1" applyFill="1" applyBorder="1" applyAlignment="1">
      <alignment horizontal="center"/>
    </xf>
    <xf numFmtId="169" fontId="37" fillId="5" borderId="3" xfId="0" applyNumberFormat="1" applyFont="1" applyFill="1" applyBorder="1" applyAlignment="1">
      <alignment vertical="center"/>
    </xf>
    <xf numFmtId="169" fontId="25" fillId="0" borderId="3" xfId="0" applyNumberFormat="1" applyFont="1" applyBorder="1" applyAlignment="1">
      <alignment horizontal="right" wrapText="1"/>
    </xf>
    <xf numFmtId="1" fontId="49" fillId="8" borderId="0" xfId="1" applyNumberFormat="1" applyFont="1" applyFill="1" applyAlignment="1">
      <alignment horizontal="left" vertical="top" wrapText="1"/>
    </xf>
    <xf numFmtId="0" fontId="25" fillId="7" borderId="0" xfId="0" applyFont="1" applyFill="1" applyAlignment="1">
      <alignment horizontal="left" vertical="center"/>
    </xf>
    <xf numFmtId="1" fontId="25" fillId="9" borderId="3" xfId="0" applyNumberFormat="1" applyFont="1" applyFill="1" applyBorder="1" applyAlignment="1">
      <alignment horizontal="right" vertical="top" wrapText="1"/>
    </xf>
    <xf numFmtId="169" fontId="25" fillId="9" borderId="3" xfId="0" applyNumberFormat="1" applyFont="1" applyFill="1" applyBorder="1" applyAlignment="1">
      <alignment horizontal="right" vertical="top" wrapText="1"/>
    </xf>
    <xf numFmtId="0" fontId="47" fillId="3" borderId="0" xfId="0" applyFont="1" applyFill="1" applyAlignment="1">
      <alignment horizontal="left"/>
    </xf>
    <xf numFmtId="0" fontId="21" fillId="3" borderId="3" xfId="0" applyFont="1" applyFill="1" applyBorder="1" applyAlignment="1">
      <alignment horizontal="center" wrapText="1"/>
    </xf>
    <xf numFmtId="0" fontId="59" fillId="3" borderId="0" xfId="0" applyFont="1" applyFill="1"/>
    <xf numFmtId="171" fontId="25" fillId="3" borderId="0" xfId="0" applyNumberFormat="1" applyFont="1" applyFill="1"/>
    <xf numFmtId="169" fontId="25" fillId="3" borderId="0" xfId="0" applyNumberFormat="1" applyFont="1" applyFill="1" applyAlignment="1">
      <alignment vertical="center"/>
    </xf>
    <xf numFmtId="168" fontId="37" fillId="7" borderId="0" xfId="11" applyNumberFormat="1" applyFont="1" applyFill="1" applyBorder="1" applyAlignment="1">
      <alignment horizontal="right" wrapText="1"/>
    </xf>
    <xf numFmtId="169" fontId="25" fillId="5" borderId="3" xfId="0" applyNumberFormat="1" applyFont="1" applyFill="1" applyBorder="1" applyAlignment="1">
      <alignment vertical="center"/>
    </xf>
    <xf numFmtId="0" fontId="39" fillId="7" borderId="0" xfId="0" applyFont="1" applyFill="1" applyAlignment="1" applyProtection="1">
      <alignment horizontal="left" vertical="center"/>
      <protection hidden="1"/>
    </xf>
    <xf numFmtId="0" fontId="60" fillId="7" borderId="0" xfId="0" applyFont="1" applyFill="1"/>
    <xf numFmtId="0" fontId="0" fillId="6" borderId="3" xfId="0" applyFill="1" applyBorder="1"/>
    <xf numFmtId="14" fontId="0" fillId="6" borderId="3" xfId="0" applyNumberFormat="1" applyFill="1" applyBorder="1"/>
    <xf numFmtId="0" fontId="61" fillId="7" borderId="0" xfId="9" applyFont="1" applyFill="1"/>
    <xf numFmtId="0" fontId="62" fillId="7" borderId="0" xfId="9" applyFont="1" applyFill="1" applyAlignment="1">
      <alignment horizontal="left" vertical="center"/>
    </xf>
    <xf numFmtId="0" fontId="48" fillId="7" borderId="0" xfId="9" applyFont="1" applyFill="1" applyAlignment="1">
      <alignment horizontal="left"/>
    </xf>
    <xf numFmtId="0" fontId="63" fillId="7" borderId="0" xfId="9" applyFont="1" applyFill="1"/>
    <xf numFmtId="0" fontId="64" fillId="7" borderId="0" xfId="9" applyFont="1" applyFill="1"/>
    <xf numFmtId="0" fontId="25" fillId="7" borderId="0" xfId="10" applyFont="1" applyFill="1"/>
    <xf numFmtId="0" fontId="25" fillId="7" borderId="0" xfId="10" applyFont="1" applyFill="1" applyAlignment="1" applyProtection="1">
      <alignment horizontal="left" vertical="top" wrapText="1"/>
      <protection locked="0"/>
    </xf>
    <xf numFmtId="0" fontId="65" fillId="7" borderId="0" xfId="10" applyFont="1" applyFill="1"/>
    <xf numFmtId="0" fontId="66" fillId="7" borderId="0" xfId="9" applyFont="1" applyFill="1"/>
    <xf numFmtId="0" fontId="67" fillId="7" borderId="0" xfId="9" applyFont="1" applyFill="1"/>
    <xf numFmtId="0" fontId="37" fillId="7" borderId="0" xfId="9" applyFont="1" applyFill="1" applyAlignment="1">
      <alignment horizontal="right" vertical="top"/>
    </xf>
    <xf numFmtId="0" fontId="63" fillId="7" borderId="0" xfId="9" applyFont="1" applyFill="1" applyAlignment="1">
      <alignment horizontal="right"/>
    </xf>
    <xf numFmtId="0" fontId="63" fillId="7" borderId="0" xfId="9" quotePrefix="1" applyFont="1" applyFill="1" applyAlignment="1">
      <alignment horizontal="right"/>
    </xf>
    <xf numFmtId="0" fontId="11" fillId="0" borderId="0" xfId="10" applyFont="1"/>
    <xf numFmtId="172" fontId="3" fillId="0" borderId="0" xfId="15" applyNumberFormat="1"/>
    <xf numFmtId="166" fontId="30" fillId="0" borderId="3" xfId="5" applyNumberFormat="1" applyFont="1" applyBorder="1" applyAlignment="1">
      <alignment horizontal="center" vertical="center"/>
    </xf>
    <xf numFmtId="0" fontId="39" fillId="7" borderId="0" xfId="7" applyFont="1" applyFill="1" applyAlignment="1">
      <alignment vertical="top"/>
    </xf>
    <xf numFmtId="0" fontId="69" fillId="7" borderId="0" xfId="15" applyFont="1" applyFill="1" applyAlignment="1">
      <alignment horizontal="center" vertical="center"/>
    </xf>
    <xf numFmtId="0" fontId="70" fillId="10" borderId="0" xfId="0" applyFont="1" applyFill="1"/>
    <xf numFmtId="0" fontId="70" fillId="10" borderId="0" xfId="0" applyFont="1" applyFill="1" applyAlignment="1" applyProtection="1">
      <alignment horizontal="right"/>
      <protection hidden="1"/>
    </xf>
    <xf numFmtId="0" fontId="70" fillId="10" borderId="0" xfId="0" applyFont="1" applyFill="1" applyAlignment="1">
      <alignment vertical="center"/>
    </xf>
    <xf numFmtId="0" fontId="71" fillId="10" borderId="0" xfId="0" applyFont="1" applyFill="1"/>
    <xf numFmtId="0" fontId="44" fillId="0" borderId="3" xfId="0" applyFont="1" applyBorder="1" applyAlignment="1">
      <alignment horizontal="center" wrapText="1"/>
    </xf>
    <xf numFmtId="169" fontId="71" fillId="10" borderId="0" xfId="0" applyNumberFormat="1" applyFont="1" applyFill="1"/>
    <xf numFmtId="0" fontId="41" fillId="11" borderId="15" xfId="0" applyFont="1" applyFill="1" applyBorder="1" applyAlignment="1">
      <alignment horizontal="center" vertical="center" wrapText="1"/>
    </xf>
    <xf numFmtId="0" fontId="42" fillId="11" borderId="15" xfId="0" applyFont="1" applyFill="1" applyBorder="1" applyAlignment="1">
      <alignment horizontal="center" vertical="center" wrapText="1"/>
    </xf>
    <xf numFmtId="0" fontId="42" fillId="11" borderId="15" xfId="0" applyFont="1" applyFill="1" applyBorder="1" applyAlignment="1">
      <alignment horizontal="center" vertical="center"/>
    </xf>
    <xf numFmtId="0" fontId="71" fillId="7" borderId="0" xfId="0" applyFont="1" applyFill="1"/>
    <xf numFmtId="165" fontId="51" fillId="7" borderId="0" xfId="0" applyNumberFormat="1" applyFont="1" applyFill="1" applyAlignment="1" applyProtection="1">
      <alignment horizontal="right"/>
      <protection hidden="1"/>
    </xf>
    <xf numFmtId="0" fontId="5" fillId="7" borderId="0" xfId="0" applyFont="1" applyFill="1"/>
    <xf numFmtId="0" fontId="5" fillId="7" borderId="0" xfId="0" applyFont="1" applyFill="1" applyAlignment="1">
      <alignment horizontal="right"/>
    </xf>
    <xf numFmtId="0" fontId="74" fillId="7" borderId="0" xfId="0" applyFont="1" applyFill="1"/>
    <xf numFmtId="0" fontId="74" fillId="7" borderId="0" xfId="0" applyFont="1" applyFill="1" applyAlignment="1">
      <alignment horizontal="right"/>
    </xf>
    <xf numFmtId="0" fontId="51" fillId="7" borderId="0" xfId="0" applyFont="1" applyFill="1" applyAlignment="1" applyProtection="1">
      <alignment horizontal="right"/>
      <protection hidden="1"/>
    </xf>
    <xf numFmtId="0" fontId="75" fillId="7" borderId="0" xfId="0" applyFont="1" applyFill="1"/>
    <xf numFmtId="0" fontId="75" fillId="7" borderId="0" xfId="0" applyFont="1" applyFill="1" applyAlignment="1">
      <alignment horizontal="right"/>
    </xf>
    <xf numFmtId="1" fontId="25" fillId="0" borderId="3" xfId="0" applyNumberFormat="1" applyFont="1" applyBorder="1" applyAlignment="1">
      <alignment horizontal="right" vertical="center" wrapText="1"/>
    </xf>
    <xf numFmtId="169" fontId="25" fillId="0" borderId="3" xfId="0" applyNumberFormat="1" applyFont="1" applyBorder="1" applyAlignment="1">
      <alignment horizontal="right" vertical="center" wrapText="1"/>
    </xf>
    <xf numFmtId="1" fontId="25" fillId="5" borderId="3" xfId="0" applyNumberFormat="1" applyFont="1" applyFill="1" applyBorder="1" applyAlignment="1">
      <alignment horizontal="right" vertical="center" wrapText="1"/>
    </xf>
    <xf numFmtId="169" fontId="25" fillId="5" borderId="3" xfId="0" applyNumberFormat="1" applyFont="1" applyFill="1" applyBorder="1" applyAlignment="1">
      <alignment horizontal="right" vertical="center" wrapText="1"/>
    </xf>
    <xf numFmtId="168" fontId="37" fillId="5" borderId="3" xfId="11" applyNumberFormat="1" applyFont="1" applyFill="1" applyBorder="1" applyAlignment="1">
      <alignment horizontal="right" vertical="center" wrapText="1"/>
    </xf>
    <xf numFmtId="169" fontId="37" fillId="5" borderId="3" xfId="0" applyNumberFormat="1" applyFont="1" applyFill="1" applyBorder="1" applyAlignment="1">
      <alignment horizontal="right" vertical="center" wrapText="1"/>
    </xf>
    <xf numFmtId="0" fontId="74" fillId="7" borderId="0" xfId="0" applyFont="1" applyFill="1" applyAlignment="1">
      <alignment horizontal="left"/>
    </xf>
    <xf numFmtId="169" fontId="25" fillId="5" borderId="3" xfId="0" applyNumberFormat="1" applyFont="1" applyFill="1" applyBorder="1"/>
    <xf numFmtId="0" fontId="44" fillId="6" borderId="3" xfId="0" applyFont="1" applyFill="1" applyBorder="1" applyAlignment="1">
      <alignment horizontal="center" wrapText="1"/>
    </xf>
    <xf numFmtId="0" fontId="44" fillId="6" borderId="3" xfId="0" applyFont="1" applyFill="1" applyBorder="1" applyAlignment="1">
      <alignment horizontal="center" vertical="center" wrapText="1"/>
    </xf>
    <xf numFmtId="0" fontId="38" fillId="6" borderId="3" xfId="0" applyFont="1" applyFill="1" applyBorder="1" applyAlignment="1">
      <alignment horizontal="center" wrapText="1"/>
    </xf>
    <xf numFmtId="0" fontId="2" fillId="7" borderId="0" xfId="0" applyFont="1" applyFill="1" applyAlignment="1">
      <alignment vertical="center"/>
    </xf>
    <xf numFmtId="0" fontId="25" fillId="7" borderId="0" xfId="7" applyFont="1" applyFill="1" applyAlignment="1">
      <alignment horizontal="left" vertical="top" wrapText="1"/>
    </xf>
    <xf numFmtId="0" fontId="25" fillId="7" borderId="0" xfId="7" applyFont="1" applyFill="1" applyAlignment="1">
      <alignment horizontal="left" vertical="center" wrapText="1"/>
    </xf>
    <xf numFmtId="0" fontId="27" fillId="7" borderId="0" xfId="7" applyFont="1" applyFill="1" applyAlignment="1">
      <alignment horizontal="left" wrapText="1"/>
    </xf>
    <xf numFmtId="165" fontId="42" fillId="11" borderId="15" xfId="0" applyNumberFormat="1" applyFont="1" applyFill="1" applyBorder="1" applyAlignment="1">
      <alignment horizontal="center" vertical="center"/>
    </xf>
    <xf numFmtId="0" fontId="77" fillId="12" borderId="0" xfId="16" applyFont="1" applyFill="1" applyAlignment="1">
      <alignment wrapText="1"/>
    </xf>
    <xf numFmtId="0" fontId="1" fillId="0" borderId="3" xfId="16" applyBorder="1" applyAlignment="1">
      <alignment horizontal="left" vertical="center"/>
    </xf>
    <xf numFmtId="15" fontId="1" fillId="0" borderId="3" xfId="16" applyNumberFormat="1" applyBorder="1" applyAlignment="1">
      <alignment horizontal="left" vertical="center" wrapText="1"/>
    </xf>
    <xf numFmtId="0" fontId="1" fillId="0" borderId="3" xfId="16" quotePrefix="1" applyBorder="1" applyAlignment="1">
      <alignment horizontal="left" vertical="center"/>
    </xf>
    <xf numFmtId="0" fontId="1" fillId="0" borderId="3" xfId="16" applyBorder="1"/>
    <xf numFmtId="2" fontId="25" fillId="5" borderId="3" xfId="0" applyNumberFormat="1" applyFont="1" applyFill="1" applyBorder="1" applyAlignment="1">
      <alignment horizontal="right" vertical="center" wrapText="1"/>
    </xf>
    <xf numFmtId="0" fontId="25" fillId="13" borderId="0" xfId="0" applyFont="1" applyFill="1" applyAlignment="1">
      <alignment horizontal="left" vertical="center"/>
    </xf>
    <xf numFmtId="0" fontId="0" fillId="13" borderId="0" xfId="0" applyFill="1" applyAlignment="1">
      <alignment vertical="center"/>
    </xf>
    <xf numFmtId="0" fontId="0" fillId="13" borderId="0" xfId="0" applyFill="1"/>
    <xf numFmtId="0" fontId="25" fillId="13" borderId="0" xfId="0" applyFont="1" applyFill="1" applyAlignment="1">
      <alignment horizontal="left"/>
    </xf>
    <xf numFmtId="0" fontId="37" fillId="13" borderId="0" xfId="0" applyFont="1" applyFill="1" applyAlignment="1" applyProtection="1">
      <alignment horizontal="left" vertical="center"/>
      <protection hidden="1"/>
    </xf>
    <xf numFmtId="1" fontId="25" fillId="9" borderId="24" xfId="0" applyNumberFormat="1" applyFont="1" applyFill="1" applyBorder="1" applyAlignment="1">
      <alignment horizontal="right" vertical="top" wrapText="1"/>
    </xf>
    <xf numFmtId="169" fontId="25" fillId="9" borderId="24" xfId="0" applyNumberFormat="1" applyFont="1" applyFill="1" applyBorder="1" applyAlignment="1">
      <alignment horizontal="right" vertical="top" wrapText="1"/>
    </xf>
    <xf numFmtId="168" fontId="37" fillId="5" borderId="25" xfId="11" applyNumberFormat="1" applyFont="1" applyFill="1" applyBorder="1" applyAlignment="1">
      <alignment horizontal="right" vertical="top" wrapText="1"/>
    </xf>
    <xf numFmtId="169" fontId="37" fillId="5" borderId="25" xfId="0" applyNumberFormat="1" applyFont="1" applyFill="1" applyBorder="1" applyAlignment="1">
      <alignment horizontal="right" vertical="top"/>
    </xf>
    <xf numFmtId="0" fontId="48" fillId="13" borderId="0" xfId="0" applyFont="1" applyFill="1" applyAlignment="1">
      <alignment horizontal="center"/>
    </xf>
    <xf numFmtId="1" fontId="25" fillId="13" borderId="7" xfId="0" applyNumberFormat="1" applyFont="1" applyFill="1" applyBorder="1" applyAlignment="1">
      <alignment horizontal="right" vertical="top" wrapText="1"/>
    </xf>
    <xf numFmtId="169" fontId="25" fillId="13" borderId="7" xfId="0" applyNumberFormat="1" applyFont="1" applyFill="1" applyBorder="1" applyAlignment="1">
      <alignment horizontal="right" vertical="top" wrapText="1"/>
    </xf>
    <xf numFmtId="0" fontId="74" fillId="13" borderId="0" xfId="0" applyFont="1" applyFill="1" applyAlignment="1">
      <alignment horizontal="right"/>
    </xf>
    <xf numFmtId="0" fontId="37" fillId="13" borderId="0" xfId="0" applyFont="1" applyFill="1" applyAlignment="1">
      <alignment vertical="center"/>
    </xf>
    <xf numFmtId="0" fontId="25" fillId="13" borderId="0" xfId="0" applyFont="1" applyFill="1"/>
    <xf numFmtId="0" fontId="5" fillId="13" borderId="0" xfId="0" applyFont="1" applyFill="1"/>
    <xf numFmtId="1" fontId="25" fillId="0" borderId="24" xfId="0" applyNumberFormat="1" applyFont="1" applyBorder="1" applyAlignment="1">
      <alignment horizontal="right" vertical="center" wrapText="1"/>
    </xf>
    <xf numFmtId="169" fontId="25" fillId="0" borderId="24" xfId="0" applyNumberFormat="1" applyFont="1" applyBorder="1" applyAlignment="1">
      <alignment horizontal="right" vertical="center" wrapText="1"/>
    </xf>
    <xf numFmtId="168" fontId="37" fillId="5" borderId="25" xfId="11" applyNumberFormat="1" applyFont="1" applyFill="1" applyBorder="1" applyAlignment="1">
      <alignment horizontal="right" vertical="center" wrapText="1"/>
    </xf>
    <xf numFmtId="169" fontId="37" fillId="5" borderId="25" xfId="0" applyNumberFormat="1" applyFont="1" applyFill="1" applyBorder="1" applyAlignment="1">
      <alignment horizontal="right" vertical="center" wrapText="1"/>
    </xf>
    <xf numFmtId="1" fontId="25" fillId="13" borderId="7" xfId="0" applyNumberFormat="1" applyFont="1" applyFill="1" applyBorder="1" applyAlignment="1">
      <alignment horizontal="right" vertical="center" wrapText="1"/>
    </xf>
    <xf numFmtId="169" fontId="25" fillId="13" borderId="7" xfId="0" applyNumberFormat="1" applyFont="1" applyFill="1" applyBorder="1" applyAlignment="1">
      <alignment horizontal="right" vertical="center" wrapText="1"/>
    </xf>
    <xf numFmtId="1" fontId="25" fillId="5" borderId="24" xfId="0" applyNumberFormat="1" applyFont="1" applyFill="1" applyBorder="1" applyAlignment="1">
      <alignment horizontal="right" vertical="center" wrapText="1"/>
    </xf>
    <xf numFmtId="169" fontId="25" fillId="5" borderId="24" xfId="0" applyNumberFormat="1" applyFont="1" applyFill="1" applyBorder="1" applyAlignment="1">
      <alignment horizontal="right" vertical="center" wrapText="1"/>
    </xf>
    <xf numFmtId="169" fontId="37" fillId="5" borderId="25" xfId="0" applyNumberFormat="1" applyFont="1" applyFill="1" applyBorder="1" applyAlignment="1">
      <alignment vertical="center"/>
    </xf>
    <xf numFmtId="168" fontId="37" fillId="5" borderId="25" xfId="11" applyNumberFormat="1" applyFont="1" applyFill="1" applyBorder="1" applyAlignment="1">
      <alignment horizontal="right" wrapText="1"/>
    </xf>
    <xf numFmtId="169" fontId="37" fillId="5" borderId="25" xfId="0" applyNumberFormat="1" applyFont="1" applyFill="1" applyBorder="1" applyAlignment="1">
      <alignment horizontal="right" wrapText="1"/>
    </xf>
    <xf numFmtId="2" fontId="25" fillId="5" borderId="24" xfId="0" applyNumberFormat="1" applyFont="1" applyFill="1" applyBorder="1" applyAlignment="1">
      <alignment horizontal="right" vertical="center" wrapText="1"/>
    </xf>
    <xf numFmtId="2" fontId="25" fillId="13" borderId="7" xfId="0" applyNumberFormat="1" applyFont="1" applyFill="1" applyBorder="1" applyAlignment="1">
      <alignment horizontal="right" vertical="center" wrapText="1"/>
    </xf>
    <xf numFmtId="169" fontId="25" fillId="0" borderId="24" xfId="0" applyNumberFormat="1" applyFont="1" applyBorder="1" applyAlignment="1">
      <alignment horizontal="right" wrapText="1"/>
    </xf>
    <xf numFmtId="169" fontId="25" fillId="5" borderId="24" xfId="0" applyNumberFormat="1" applyFont="1" applyFill="1" applyBorder="1"/>
    <xf numFmtId="169" fontId="25" fillId="13" borderId="7" xfId="0" applyNumberFormat="1" applyFont="1" applyFill="1" applyBorder="1" applyAlignment="1">
      <alignment horizontal="right" wrapText="1"/>
    </xf>
    <xf numFmtId="169" fontId="25" fillId="13" borderId="7" xfId="0" applyNumberFormat="1" applyFont="1" applyFill="1" applyBorder="1"/>
    <xf numFmtId="0" fontId="21" fillId="13" borderId="0" xfId="0" applyFont="1" applyFill="1"/>
    <xf numFmtId="169" fontId="25" fillId="13" borderId="0" xfId="0" applyNumberFormat="1" applyFont="1" applyFill="1" applyAlignment="1">
      <alignment vertical="center"/>
    </xf>
    <xf numFmtId="169" fontId="5" fillId="13" borderId="0" xfId="0" applyNumberFormat="1" applyFont="1" applyFill="1" applyAlignment="1">
      <alignment vertical="center"/>
    </xf>
    <xf numFmtId="168" fontId="37" fillId="5" borderId="24" xfId="11" applyNumberFormat="1" applyFont="1" applyFill="1" applyBorder="1" applyAlignment="1">
      <alignment horizontal="right" vertical="center" wrapText="1"/>
    </xf>
    <xf numFmtId="169" fontId="25" fillId="5" borderId="24" xfId="0" applyNumberFormat="1" applyFont="1" applyFill="1" applyBorder="1" applyAlignment="1">
      <alignment vertical="center"/>
    </xf>
    <xf numFmtId="168" fontId="37" fillId="13" borderId="7" xfId="11" applyNumberFormat="1" applyFont="1" applyFill="1" applyBorder="1" applyAlignment="1">
      <alignment horizontal="right" vertical="center" wrapText="1"/>
    </xf>
    <xf numFmtId="169" fontId="25" fillId="13" borderId="7" xfId="0" applyNumberFormat="1" applyFont="1" applyFill="1" applyBorder="1" applyAlignment="1">
      <alignment vertical="center"/>
    </xf>
    <xf numFmtId="0" fontId="1" fillId="0" borderId="3" xfId="16" quotePrefix="1" applyBorder="1" applyAlignment="1">
      <alignment horizontal="left" vertical="center" wrapText="1"/>
    </xf>
    <xf numFmtId="0" fontId="25" fillId="13" borderId="0" xfId="0" applyFont="1" applyFill="1" applyAlignment="1">
      <alignment vertical="center"/>
    </xf>
    <xf numFmtId="169" fontId="25" fillId="9" borderId="24" xfId="0" applyNumberFormat="1" applyFont="1" applyFill="1" applyBorder="1" applyAlignment="1">
      <alignment horizontal="right" wrapText="1"/>
    </xf>
    <xf numFmtId="169" fontId="37" fillId="9" borderId="25" xfId="0" applyNumberFormat="1" applyFont="1" applyFill="1" applyBorder="1" applyAlignment="1">
      <alignment horizontal="right" wrapText="1"/>
    </xf>
    <xf numFmtId="1" fontId="25" fillId="9" borderId="24" xfId="0" applyNumberFormat="1" applyFont="1" applyFill="1" applyBorder="1" applyAlignment="1">
      <alignment horizontal="right" wrapText="1"/>
    </xf>
    <xf numFmtId="1" fontId="25" fillId="13" borderId="7" xfId="0" applyNumberFormat="1" applyFont="1" applyFill="1" applyBorder="1" applyAlignment="1">
      <alignment horizontal="right" wrapText="1"/>
    </xf>
    <xf numFmtId="0" fontId="78" fillId="7" borderId="0" xfId="0" applyFont="1" applyFill="1"/>
    <xf numFmtId="0" fontId="27" fillId="7" borderId="0" xfId="7" applyFont="1" applyFill="1" applyAlignment="1">
      <alignment horizontal="left" vertical="top" wrapText="1"/>
    </xf>
    <xf numFmtId="0" fontId="23" fillId="7" borderId="0" xfId="7" applyFont="1" applyFill="1" applyAlignment="1">
      <alignment horizontal="center" vertical="center"/>
    </xf>
    <xf numFmtId="0" fontId="25" fillId="0" borderId="1" xfId="7" applyFont="1" applyBorder="1" applyAlignment="1">
      <alignment horizontal="left"/>
    </xf>
    <xf numFmtId="0" fontId="25" fillId="0" borderId="7" xfId="7" applyFont="1" applyBorder="1" applyAlignment="1">
      <alignment horizontal="left"/>
    </xf>
    <xf numFmtId="0" fontId="25" fillId="0" borderId="2" xfId="7" applyFont="1" applyBorder="1" applyAlignment="1">
      <alignment horizontal="left"/>
    </xf>
    <xf numFmtId="0" fontId="35" fillId="10" borderId="0" xfId="7" applyFont="1" applyFill="1" applyAlignment="1">
      <alignment horizontal="left" vertical="center"/>
    </xf>
    <xf numFmtId="0" fontId="29" fillId="0" borderId="8" xfId="7" applyFont="1" applyBorder="1" applyAlignment="1">
      <alignment horizontal="center" vertical="top" wrapText="1"/>
    </xf>
    <xf numFmtId="0" fontId="29" fillId="0" borderId="12" xfId="7" applyFont="1" applyBorder="1" applyAlignment="1">
      <alignment horizontal="center" vertical="top" wrapText="1"/>
    </xf>
    <xf numFmtId="0" fontId="29" fillId="0" borderId="9" xfId="7" applyFont="1" applyBorder="1" applyAlignment="1">
      <alignment horizontal="center" vertical="top" wrapText="1"/>
    </xf>
    <xf numFmtId="0" fontId="29" fillId="0" borderId="10" xfId="7" applyFont="1" applyBorder="1" applyAlignment="1">
      <alignment horizontal="center" vertical="top" wrapText="1"/>
    </xf>
    <xf numFmtId="0" fontId="29" fillId="0" borderId="5" xfId="7" applyFont="1" applyBorder="1" applyAlignment="1">
      <alignment horizontal="center" vertical="top" wrapText="1"/>
    </xf>
    <xf numFmtId="0" fontId="29" fillId="0" borderId="11" xfId="7" applyFont="1" applyBorder="1" applyAlignment="1">
      <alignment horizontal="center" vertical="top" wrapText="1"/>
    </xf>
    <xf numFmtId="0" fontId="25" fillId="7" borderId="0" xfId="7" applyFont="1" applyFill="1" applyAlignment="1">
      <alignment horizontal="left" vertical="top" wrapText="1"/>
    </xf>
    <xf numFmtId="0" fontId="23" fillId="8" borderId="0" xfId="0" applyFont="1" applyFill="1" applyAlignment="1">
      <alignment horizontal="left" vertical="center"/>
    </xf>
    <xf numFmtId="0" fontId="23" fillId="7" borderId="0" xfId="0" applyFont="1" applyFill="1" applyAlignment="1">
      <alignment horizontal="left"/>
    </xf>
    <xf numFmtId="1" fontId="73" fillId="8" borderId="0" xfId="1" applyNumberFormat="1" applyFont="1" applyFill="1" applyAlignment="1">
      <alignment horizontal="left" vertical="top"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7" xfId="0" applyFont="1" applyFill="1" applyBorder="1" applyAlignment="1">
      <alignment horizontal="center" vertical="center" wrapText="1"/>
    </xf>
    <xf numFmtId="1" fontId="25" fillId="8" borderId="13" xfId="1" applyNumberFormat="1" applyFont="1" applyFill="1" applyBorder="1" applyAlignment="1">
      <alignment horizontal="left" vertical="top" wrapText="1"/>
    </xf>
    <xf numFmtId="1" fontId="25" fillId="8" borderId="0" xfId="1" applyNumberFormat="1" applyFont="1" applyFill="1" applyAlignment="1">
      <alignment horizontal="left" vertical="top" wrapText="1"/>
    </xf>
    <xf numFmtId="1" fontId="49" fillId="8" borderId="13" xfId="1" applyNumberFormat="1" applyFont="1" applyFill="1" applyBorder="1" applyAlignment="1">
      <alignment horizontal="left" vertical="top" wrapText="1"/>
    </xf>
    <xf numFmtId="1" fontId="49" fillId="8" borderId="0" xfId="1" applyNumberFormat="1" applyFont="1" applyFill="1" applyAlignment="1">
      <alignment horizontal="left" vertical="top" wrapText="1"/>
    </xf>
    <xf numFmtId="1" fontId="50" fillId="8" borderId="13" xfId="1" applyNumberFormat="1" applyFont="1" applyFill="1" applyBorder="1" applyAlignment="1">
      <alignment horizontal="left" vertical="top" wrapText="1"/>
    </xf>
    <xf numFmtId="1" fontId="50" fillId="8" borderId="0" xfId="1" applyNumberFormat="1" applyFont="1" applyFill="1" applyAlignment="1">
      <alignment horizontal="left" vertical="top" wrapText="1"/>
    </xf>
    <xf numFmtId="0" fontId="25" fillId="7" borderId="0" xfId="0" applyFont="1" applyFill="1" applyAlignment="1">
      <alignment horizontal="center"/>
    </xf>
    <xf numFmtId="0" fontId="35" fillId="10" borderId="1" xfId="0" applyFont="1" applyFill="1" applyBorder="1" applyAlignment="1" applyProtection="1">
      <alignment horizontal="center" vertical="center" wrapText="1"/>
      <protection hidden="1"/>
    </xf>
    <xf numFmtId="0" fontId="35" fillId="10" borderId="2" xfId="0" applyFont="1" applyFill="1" applyBorder="1" applyAlignment="1" applyProtection="1">
      <alignment horizontal="center" vertical="center" wrapText="1"/>
      <protection hidden="1"/>
    </xf>
    <xf numFmtId="170" fontId="37" fillId="5" borderId="1" xfId="14" applyNumberFormat="1" applyFont="1" applyFill="1" applyBorder="1" applyAlignment="1">
      <alignment horizontal="center"/>
    </xf>
    <xf numFmtId="170" fontId="37" fillId="5" borderId="2" xfId="14" applyNumberFormat="1" applyFont="1" applyFill="1" applyBorder="1" applyAlignment="1">
      <alignment horizontal="center"/>
    </xf>
    <xf numFmtId="0" fontId="38" fillId="6" borderId="1" xfId="0" applyFont="1" applyFill="1" applyBorder="1" applyAlignment="1">
      <alignment horizontal="center" vertical="center" wrapText="1"/>
    </xf>
    <xf numFmtId="0" fontId="38" fillId="6" borderId="2" xfId="0" applyFont="1" applyFill="1" applyBorder="1" applyAlignment="1">
      <alignment horizontal="center" vertical="center" wrapText="1"/>
    </xf>
    <xf numFmtId="0" fontId="38" fillId="6" borderId="1" xfId="0" applyFont="1" applyFill="1" applyBorder="1" applyAlignment="1">
      <alignment horizontal="center" wrapText="1"/>
    </xf>
    <xf numFmtId="0" fontId="38" fillId="6" borderId="2" xfId="0" applyFont="1" applyFill="1" applyBorder="1" applyAlignment="1">
      <alignment horizontal="center" wrapText="1"/>
    </xf>
    <xf numFmtId="0" fontId="5" fillId="3" borderId="1" xfId="0" applyFont="1" applyFill="1" applyBorder="1" applyAlignment="1">
      <alignment horizontal="center" wrapText="1"/>
    </xf>
    <xf numFmtId="0" fontId="5" fillId="3" borderId="2" xfId="0" applyFont="1" applyFill="1" applyBorder="1" applyAlignment="1">
      <alignment horizontal="center" wrapText="1"/>
    </xf>
    <xf numFmtId="0" fontId="25" fillId="3" borderId="1" xfId="0" applyFont="1" applyFill="1" applyBorder="1" applyAlignment="1">
      <alignment horizontal="center" wrapText="1"/>
    </xf>
    <xf numFmtId="0" fontId="25" fillId="3" borderId="2" xfId="0" applyFont="1" applyFill="1" applyBorder="1" applyAlignment="1">
      <alignment horizontal="center" wrapText="1"/>
    </xf>
    <xf numFmtId="0" fontId="21" fillId="3" borderId="1" xfId="0" applyFont="1" applyFill="1" applyBorder="1" applyAlignment="1">
      <alignment horizontal="center" wrapText="1"/>
    </xf>
    <xf numFmtId="0" fontId="21" fillId="3" borderId="2" xfId="0" applyFont="1" applyFill="1" applyBorder="1" applyAlignment="1">
      <alignment horizontal="center" wrapText="1"/>
    </xf>
    <xf numFmtId="0" fontId="12" fillId="3" borderId="1" xfId="0" applyFont="1" applyFill="1" applyBorder="1" applyAlignment="1">
      <alignment horizontal="center" wrapText="1"/>
    </xf>
    <xf numFmtId="0" fontId="12" fillId="3" borderId="2" xfId="0" applyFont="1" applyFill="1" applyBorder="1" applyAlignment="1">
      <alignment horizontal="center" wrapText="1"/>
    </xf>
    <xf numFmtId="0" fontId="44" fillId="6" borderId="3" xfId="0" applyFont="1" applyFill="1" applyBorder="1" applyAlignment="1">
      <alignment horizontal="center" vertical="center" wrapText="1"/>
    </xf>
    <xf numFmtId="1" fontId="37" fillId="8" borderId="13" xfId="1" applyNumberFormat="1" applyFont="1" applyFill="1" applyBorder="1" applyAlignment="1">
      <alignment horizontal="left" vertical="top" wrapText="1"/>
    </xf>
    <xf numFmtId="1" fontId="37" fillId="8" borderId="0" xfId="1" applyNumberFormat="1" applyFont="1" applyFill="1" applyAlignment="1">
      <alignment horizontal="left" vertical="top" wrapText="1"/>
    </xf>
    <xf numFmtId="0" fontId="0" fillId="7" borderId="0" xfId="0" applyFill="1"/>
    <xf numFmtId="0" fontId="25" fillId="0" borderId="3" xfId="10" applyFont="1" applyBorder="1"/>
    <xf numFmtId="0" fontId="37" fillId="7" borderId="0" xfId="9" applyFont="1" applyFill="1" applyAlignment="1">
      <alignment horizontal="left" vertical="top" wrapText="1"/>
    </xf>
    <xf numFmtId="0" fontId="23" fillId="7" borderId="0" xfId="9" applyFont="1" applyFill="1" applyAlignment="1">
      <alignment horizontal="left"/>
    </xf>
    <xf numFmtId="0" fontId="44" fillId="7" borderId="0" xfId="9" applyFont="1" applyFill="1" applyAlignment="1">
      <alignment horizontal="left" vertical="top"/>
    </xf>
    <xf numFmtId="167" fontId="46" fillId="7" borderId="0" xfId="9" applyNumberFormat="1" applyFont="1" applyFill="1" applyAlignment="1">
      <alignment horizontal="center"/>
    </xf>
    <xf numFmtId="0" fontId="68" fillId="7" borderId="0" xfId="9" applyFont="1" applyFill="1" applyAlignment="1">
      <alignment horizontal="center"/>
    </xf>
    <xf numFmtId="0" fontId="25" fillId="0" borderId="8" xfId="10" applyFont="1" applyBorder="1" applyAlignment="1" applyProtection="1">
      <alignment horizontal="left" vertical="top" wrapText="1"/>
      <protection locked="0"/>
    </xf>
    <xf numFmtId="0" fontId="25" fillId="0" borderId="9" xfId="10" applyFont="1" applyBorder="1" applyAlignment="1" applyProtection="1">
      <alignment horizontal="left" vertical="top" wrapText="1"/>
      <protection locked="0"/>
    </xf>
    <xf numFmtId="0" fontId="25" fillId="0" borderId="6" xfId="10" applyFont="1" applyBorder="1" applyAlignment="1" applyProtection="1">
      <alignment horizontal="left" vertical="top" wrapText="1"/>
      <protection locked="0"/>
    </xf>
    <xf numFmtId="0" fontId="25" fillId="0" borderId="4" xfId="10" applyFont="1" applyBorder="1" applyAlignment="1" applyProtection="1">
      <alignment horizontal="left" vertical="top" wrapText="1"/>
      <protection locked="0"/>
    </xf>
    <xf numFmtId="0" fontId="25" fillId="0" borderId="10" xfId="10" applyFont="1" applyBorder="1" applyAlignment="1" applyProtection="1">
      <alignment horizontal="left" vertical="top" wrapText="1"/>
      <protection locked="0"/>
    </xf>
    <xf numFmtId="0" fontId="25" fillId="0" borderId="11" xfId="10" applyFont="1" applyBorder="1" applyAlignment="1" applyProtection="1">
      <alignment horizontal="left" vertical="top" wrapText="1"/>
      <protection locked="0"/>
    </xf>
    <xf numFmtId="15" fontId="1" fillId="0" borderId="3" xfId="16" applyNumberFormat="1" applyBorder="1" applyAlignment="1">
      <alignment horizontal="center" vertical="center"/>
    </xf>
    <xf numFmtId="0" fontId="1" fillId="0" borderId="3" xfId="16" applyBorder="1" applyAlignment="1">
      <alignment horizontal="center" vertical="center"/>
    </xf>
  </cellXfs>
  <cellStyles count="17">
    <cellStyle name="Attribute_Loan Reconciliation form" xfId="12" xr:uid="{00000000-0005-0000-0000-000000000000}"/>
    <cellStyle name="Comma" xfId="11" builtinId="3"/>
    <cellStyle name="Comma 2" xfId="2" xr:uid="{00000000-0005-0000-0000-000002000000}"/>
    <cellStyle name="Hyperlink" xfId="3" builtinId="8"/>
    <cellStyle name="Hyperlink 2" xfId="4" xr:uid="{00000000-0005-0000-0000-000004000000}"/>
    <cellStyle name="Normal" xfId="0" builtinId="0"/>
    <cellStyle name="Normal 2" xfId="5" xr:uid="{00000000-0005-0000-0000-000006000000}"/>
    <cellStyle name="Normal 2 2" xfId="16" xr:uid="{24055258-085A-4E4D-BA18-2C56E3CAB8AB}"/>
    <cellStyle name="Normal 2 4" xfId="15" xr:uid="{00000000-0005-0000-0000-000007000000}"/>
    <cellStyle name="Normal 3" xfId="1" xr:uid="{00000000-0005-0000-0000-000008000000}"/>
    <cellStyle name="Normal 4" xfId="6" xr:uid="{00000000-0005-0000-0000-000009000000}"/>
    <cellStyle name="Normal 5" xfId="8" xr:uid="{00000000-0005-0000-0000-00000A000000}"/>
    <cellStyle name="Normal 65" xfId="7" xr:uid="{00000000-0005-0000-0000-00000B000000}"/>
    <cellStyle name="Normal_All-Nat NBFI Mar08" xfId="9" xr:uid="{00000000-0005-0000-0000-00000C000000}"/>
    <cellStyle name="Normal_Blank NBLI Jun08" xfId="10" xr:uid="{00000000-0005-0000-0000-00000D000000}"/>
    <cellStyle name="Percent" xfId="14" builtinId="5"/>
    <cellStyle name="subtotals" xfId="13" xr:uid="{00000000-0005-0000-0000-00000F000000}"/>
  </cellStyles>
  <dxfs count="0"/>
  <tableStyles count="0" defaultTableStyle="TableStyleMedium9" defaultPivotStyle="PivotStyleLight16"/>
  <colors>
    <mruColors>
      <color rgb="FFF6F5EE"/>
      <color rgb="FFED1164"/>
      <color rgb="FFEEF3AF"/>
      <color rgb="FF00A499"/>
      <color rgb="FFFFCB1B"/>
      <color rgb="FF8E9295"/>
      <color rgb="FFEF3E42"/>
      <color rgb="FFE6E6E6"/>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13</xdr:col>
      <xdr:colOff>514474</xdr:colOff>
      <xdr:row>0</xdr:row>
      <xdr:rowOff>111062</xdr:rowOff>
    </xdr:from>
    <xdr:to>
      <xdr:col>16</xdr:col>
      <xdr:colOff>583015</xdr:colOff>
      <xdr:row>0</xdr:row>
      <xdr:rowOff>871123</xdr:rowOff>
    </xdr:to>
    <xdr:pic>
      <xdr:nvPicPr>
        <xdr:cNvPr id="4"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183407" y="111062"/>
          <a:ext cx="2125941"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51829</xdr:colOff>
      <xdr:row>1</xdr:row>
      <xdr:rowOff>365125</xdr:rowOff>
    </xdr:from>
    <xdr:to>
      <xdr:col>14</xdr:col>
      <xdr:colOff>219356</xdr:colOff>
      <xdr:row>3</xdr:row>
      <xdr:rowOff>83967</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1829" y="476250"/>
          <a:ext cx="8332040" cy="357017"/>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93132</xdr:colOff>
      <xdr:row>2</xdr:row>
      <xdr:rowOff>0</xdr:rowOff>
    </xdr:from>
    <xdr:to>
      <xdr:col>12</xdr:col>
      <xdr:colOff>474132</xdr:colOff>
      <xdr:row>3</xdr:row>
      <xdr:rowOff>162284</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93132" y="668867"/>
          <a:ext cx="10557933" cy="35701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67235</xdr:colOff>
      <xdr:row>3</xdr:row>
      <xdr:rowOff>0</xdr:rowOff>
    </xdr:from>
    <xdr:to>
      <xdr:col>10</xdr:col>
      <xdr:colOff>298823</xdr:colOff>
      <xdr:row>10</xdr:row>
      <xdr:rowOff>37353</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6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67235" y="597647"/>
          <a:ext cx="10488706" cy="44823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bnz.govt.nz/regulation_and_supervision/insurers/datacollection/quarterly-insurer-survey-QIS-26-August-15-v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Part 1 - Insurer"/>
      <sheetName val="Part 2 - Life Insurance"/>
      <sheetName val="Part 3 - General Insurance"/>
      <sheetName val="Part 4 - Health Ins (LI acct.)"/>
      <sheetName val="Part 5 - Health Ins (GI acct.)"/>
      <sheetName val="Part 6 - Breakdown investments"/>
      <sheetName val="Sign-off"/>
      <sheetName val="hidden sheet"/>
      <sheetName val="Part 7 - Health Insurance"/>
      <sheetName val="comments"/>
      <sheetName val="secure upload"/>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
          <cell r="B1">
            <v>41820</v>
          </cell>
          <cell r="C1" t="str">
            <v>Please select</v>
          </cell>
          <cell r="G1" t="str">
            <v>QIS V1.1 (26 August 2015)</v>
          </cell>
        </row>
        <row r="2">
          <cell r="B2">
            <v>41851</v>
          </cell>
          <cell r="C2" t="str">
            <v>AA Insurance Limited</v>
          </cell>
        </row>
        <row r="3">
          <cell r="B3">
            <v>41882</v>
          </cell>
          <cell r="C3" t="str">
            <v>Acanthus Insurance Company Limited</v>
          </cell>
        </row>
        <row r="4">
          <cell r="B4">
            <v>41912</v>
          </cell>
          <cell r="C4" t="str">
            <v>ACE Insurance Limited</v>
          </cell>
        </row>
        <row r="5">
          <cell r="B5">
            <v>41943</v>
          </cell>
          <cell r="C5" t="str">
            <v>ACS (NZ) Limited</v>
          </cell>
        </row>
        <row r="6">
          <cell r="B6">
            <v>41973</v>
          </cell>
          <cell r="C6" t="str">
            <v>AIA International Limited</v>
          </cell>
        </row>
        <row r="7">
          <cell r="B7">
            <v>42004</v>
          </cell>
          <cell r="C7" t="str">
            <v>AIG Insurance New Zealand Limited</v>
          </cell>
        </row>
        <row r="8">
          <cell r="B8">
            <v>42035</v>
          </cell>
          <cell r="C8" t="str">
            <v>Aioi Nissay Dowa Insurance Co., Ltd</v>
          </cell>
        </row>
        <row r="9">
          <cell r="B9">
            <v>42063</v>
          </cell>
          <cell r="C9" t="str">
            <v>Allianz Australia Insurance Limited</v>
          </cell>
        </row>
        <row r="10">
          <cell r="B10">
            <v>42094</v>
          </cell>
          <cell r="C10" t="str">
            <v>American Income Life Insurance Company</v>
          </cell>
        </row>
        <row r="11">
          <cell r="B11">
            <v>42124</v>
          </cell>
          <cell r="C11" t="str">
            <v>AMI Insurance Limited</v>
          </cell>
        </row>
        <row r="12">
          <cell r="B12">
            <v>42155</v>
          </cell>
          <cell r="C12" t="str">
            <v>AMP Life Limited</v>
          </cell>
        </row>
        <row r="13">
          <cell r="B13">
            <v>42185</v>
          </cell>
          <cell r="C13" t="str">
            <v>Asteron Life Limited</v>
          </cell>
        </row>
        <row r="14">
          <cell r="B14">
            <v>42216</v>
          </cell>
          <cell r="C14" t="str">
            <v>Atradius Credit Insurance NV</v>
          </cell>
        </row>
        <row r="15">
          <cell r="B15">
            <v>42247</v>
          </cell>
          <cell r="C15" t="str">
            <v>Beneficial Insurance Limited</v>
          </cell>
        </row>
        <row r="16">
          <cell r="B16">
            <v>42277</v>
          </cell>
          <cell r="C16" t="str">
            <v>Berkshire Hathaway International Insurance Limited</v>
          </cell>
        </row>
        <row r="17">
          <cell r="B17">
            <v>42308</v>
          </cell>
          <cell r="C17" t="str">
            <v>Berkshire Hathaway Specialty Insurance Company Limited</v>
          </cell>
        </row>
        <row r="18">
          <cell r="B18">
            <v>42338</v>
          </cell>
          <cell r="C18" t="str">
            <v>BNZ Life Insurance Limited</v>
          </cell>
        </row>
        <row r="19">
          <cell r="B19">
            <v>42369</v>
          </cell>
          <cell r="C19" t="str">
            <v>CBL Insurance Limited</v>
          </cell>
        </row>
        <row r="20">
          <cell r="B20">
            <v>42400</v>
          </cell>
          <cell r="C20" t="str">
            <v>China Taiping Insurance (NZ) Co., Limited</v>
          </cell>
        </row>
        <row r="21">
          <cell r="B21">
            <v>42429</v>
          </cell>
          <cell r="C21" t="str">
            <v>Chubb Insurance Company of Australia Limited</v>
          </cell>
        </row>
        <row r="22">
          <cell r="B22">
            <v>42460</v>
          </cell>
          <cell r="C22" t="str">
            <v>Cigna Life Insurance New Zealand Limited</v>
          </cell>
        </row>
        <row r="23">
          <cell r="B23">
            <v>42490</v>
          </cell>
          <cell r="C23" t="str">
            <v>Coalcorp Insurance Services Limited</v>
          </cell>
        </row>
        <row r="24">
          <cell r="B24">
            <v>42521</v>
          </cell>
          <cell r="C24" t="str">
            <v>Consumer Insurance Services Limited</v>
          </cell>
        </row>
        <row r="25">
          <cell r="B25">
            <v>42551</v>
          </cell>
          <cell r="C25" t="str">
            <v>Co-operative Life Limited</v>
          </cell>
        </row>
        <row r="26">
          <cell r="B26">
            <v>42582</v>
          </cell>
          <cell r="C26" t="str">
            <v>Credit Union Insurance Limited</v>
          </cell>
        </row>
        <row r="27">
          <cell r="B27">
            <v>42613</v>
          </cell>
          <cell r="C27" t="str">
            <v>DPL Insurance Limited</v>
          </cell>
        </row>
        <row r="28">
          <cell r="B28">
            <v>42643</v>
          </cell>
          <cell r="C28" t="str">
            <v>Education Benevolent Society Incorporated</v>
          </cell>
        </row>
        <row r="29">
          <cell r="B29">
            <v>42674</v>
          </cell>
          <cell r="C29" t="str">
            <v>Fidelity Life Assurance Company Limited</v>
          </cell>
        </row>
        <row r="30">
          <cell r="B30">
            <v>42704</v>
          </cell>
          <cell r="C30" t="str">
            <v>First American Title Insurance Company of Australia PTY Limited</v>
          </cell>
        </row>
        <row r="31">
          <cell r="B31">
            <v>42735</v>
          </cell>
          <cell r="C31" t="str">
            <v>FM Insurance Company Limited</v>
          </cell>
        </row>
        <row r="32">
          <cell r="B32">
            <v>42766</v>
          </cell>
          <cell r="C32" t="str">
            <v>FMG Insurance Limited</v>
          </cell>
        </row>
        <row r="33">
          <cell r="B33">
            <v>42794</v>
          </cell>
          <cell r="C33" t="str">
            <v>Foundation Life (NZ) Limited</v>
          </cell>
        </row>
        <row r="34">
          <cell r="B34">
            <v>42825</v>
          </cell>
          <cell r="C34" t="str">
            <v>General Reinsurance Australia Ltd</v>
          </cell>
        </row>
        <row r="35">
          <cell r="B35">
            <v>42855</v>
          </cell>
          <cell r="C35" t="str">
            <v>General Reinsurance Life Australia Ltd</v>
          </cell>
        </row>
        <row r="36">
          <cell r="B36">
            <v>42886</v>
          </cell>
          <cell r="C36" t="str">
            <v>Genworth Financial Mortgage Insurance Pty Limited</v>
          </cell>
        </row>
        <row r="37">
          <cell r="B37">
            <v>42916</v>
          </cell>
          <cell r="C37" t="str">
            <v>Gordian Runoff Limited</v>
          </cell>
        </row>
        <row r="38">
          <cell r="B38">
            <v>42947</v>
          </cell>
          <cell r="C38" t="str">
            <v>Great Lakes Reinsurance (UK) Plc</v>
          </cell>
        </row>
        <row r="39">
          <cell r="B39">
            <v>42978</v>
          </cell>
          <cell r="C39" t="str">
            <v>Grosvenor Assurance Limited</v>
          </cell>
        </row>
        <row r="40">
          <cell r="B40">
            <v>43008</v>
          </cell>
          <cell r="C40" t="str">
            <v>Hallmark General Insurance Company Ltd.</v>
          </cell>
        </row>
        <row r="41">
          <cell r="B41">
            <v>43039</v>
          </cell>
          <cell r="C41" t="str">
            <v>Hallmark Life Insurance Company Limited</v>
          </cell>
        </row>
        <row r="42">
          <cell r="B42">
            <v>43069</v>
          </cell>
          <cell r="C42" t="str">
            <v>Hannover Life Re of Australasia Ltd</v>
          </cell>
        </row>
        <row r="43">
          <cell r="B43">
            <v>43100</v>
          </cell>
          <cell r="C43" t="str">
            <v>Health Service Welfare Society Limited</v>
          </cell>
        </row>
        <row r="44">
          <cell r="B44">
            <v>43131</v>
          </cell>
          <cell r="C44" t="str">
            <v>IAG New Zealand Limited</v>
          </cell>
        </row>
        <row r="45">
          <cell r="B45">
            <v>43159</v>
          </cell>
          <cell r="C45" t="str">
            <v>Indemnity and General Insurance Company Limited</v>
          </cell>
        </row>
        <row r="46">
          <cell r="B46">
            <v>43190</v>
          </cell>
          <cell r="C46" t="str">
            <v>Kiwi Insurance Limited</v>
          </cell>
        </row>
        <row r="47">
          <cell r="B47">
            <v>43220</v>
          </cell>
          <cell r="C47" t="str">
            <v>Lloyd's of London</v>
          </cell>
        </row>
        <row r="48">
          <cell r="B48">
            <v>43251</v>
          </cell>
          <cell r="C48" t="str">
            <v>Lumley General Insurance (N.Z.) Limited</v>
          </cell>
        </row>
        <row r="49">
          <cell r="B49">
            <v>43281</v>
          </cell>
          <cell r="C49" t="str">
            <v>Manchester Unity Friendly Society</v>
          </cell>
        </row>
        <row r="50">
          <cell r="B50">
            <v>43312</v>
          </cell>
          <cell r="C50" t="str">
            <v>Marac Insurance Limited</v>
          </cell>
        </row>
        <row r="51">
          <cell r="B51">
            <v>43343</v>
          </cell>
          <cell r="C51" t="str">
            <v>Medical Insurance Society Limited</v>
          </cell>
        </row>
        <row r="52">
          <cell r="B52">
            <v>43373</v>
          </cell>
          <cell r="C52" t="str">
            <v>Medical Life Assurance Society Limited</v>
          </cell>
        </row>
        <row r="53">
          <cell r="B53">
            <v>43404</v>
          </cell>
          <cell r="C53" t="str">
            <v>Meridian Energy Captive Insurance Limited</v>
          </cell>
        </row>
        <row r="54">
          <cell r="B54">
            <v>43434</v>
          </cell>
          <cell r="C54" t="str">
            <v>Mitsui Sumitomo Insurance Company, Limited</v>
          </cell>
        </row>
        <row r="55">
          <cell r="B55">
            <v>43465</v>
          </cell>
          <cell r="C55" t="str">
            <v>Munich Reinsurance Company</v>
          </cell>
        </row>
        <row r="56">
          <cell r="B56">
            <v>43496</v>
          </cell>
          <cell r="C56" t="str">
            <v>Munich Reinsurance Company of Australasia Limited</v>
          </cell>
        </row>
        <row r="57">
          <cell r="B57">
            <v>43524</v>
          </cell>
          <cell r="C57" t="str">
            <v>New Zealand Dental Insurance Society Limited</v>
          </cell>
        </row>
        <row r="58">
          <cell r="B58">
            <v>43555</v>
          </cell>
          <cell r="C58" t="str">
            <v>New Zealand Local Government Insurance Corporation Limited</v>
          </cell>
        </row>
        <row r="59">
          <cell r="B59">
            <v>43585</v>
          </cell>
          <cell r="C59" t="str">
            <v>New Zealand Medical Professionals Limited</v>
          </cell>
        </row>
        <row r="60">
          <cell r="B60">
            <v>43616</v>
          </cell>
          <cell r="C60" t="str">
            <v>nib nz limited</v>
          </cell>
        </row>
        <row r="61">
          <cell r="B61">
            <v>43646</v>
          </cell>
          <cell r="C61" t="str">
            <v>OnePath Life (NZ) Limited</v>
          </cell>
        </row>
        <row r="62">
          <cell r="B62">
            <v>43677</v>
          </cell>
          <cell r="C62" t="str">
            <v>Pacific International Insurance Pty Limited</v>
          </cell>
        </row>
        <row r="63">
          <cell r="B63">
            <v>43708</v>
          </cell>
          <cell r="C63" t="str">
            <v>Pacific Life Limited</v>
          </cell>
        </row>
        <row r="64">
          <cell r="B64">
            <v>43738</v>
          </cell>
          <cell r="C64" t="str">
            <v>Partners Life Limited</v>
          </cell>
        </row>
        <row r="65">
          <cell r="B65">
            <v>43769</v>
          </cell>
          <cell r="C65" t="str">
            <v>Pinnacle Life Limited</v>
          </cell>
        </row>
        <row r="66">
          <cell r="B66">
            <v>43799</v>
          </cell>
          <cell r="C66" t="str">
            <v>Police Health Plan Limited</v>
          </cell>
        </row>
        <row r="67">
          <cell r="B67">
            <v>43830</v>
          </cell>
          <cell r="C67" t="str">
            <v>Product Care (NZ) Limited</v>
          </cell>
        </row>
        <row r="68">
          <cell r="B68">
            <v>43861</v>
          </cell>
          <cell r="C68" t="str">
            <v>Provident Insurance Corporation Limited</v>
          </cell>
        </row>
        <row r="69">
          <cell r="B69">
            <v>43890</v>
          </cell>
          <cell r="C69" t="str">
            <v>QBE Insurance (International) Limited</v>
          </cell>
        </row>
        <row r="70">
          <cell r="B70">
            <v>43921</v>
          </cell>
          <cell r="C70" t="str">
            <v>QBE Lenders' Mortgage Insurance Limited</v>
          </cell>
        </row>
        <row r="71">
          <cell r="B71">
            <v>43951</v>
          </cell>
          <cell r="C71" t="str">
            <v>Quest Insurance Group Limited</v>
          </cell>
        </row>
        <row r="72">
          <cell r="B72">
            <v>43982</v>
          </cell>
          <cell r="C72" t="str">
            <v>RGA Reinsurance Company of Australia Limited</v>
          </cell>
        </row>
        <row r="73">
          <cell r="B73">
            <v>44012</v>
          </cell>
          <cell r="C73" t="str">
            <v>SCOR Global Life SE</v>
          </cell>
        </row>
        <row r="74">
          <cell r="B74">
            <v>44043</v>
          </cell>
          <cell r="C74" t="str">
            <v>Selacs Insurance Limited</v>
          </cell>
        </row>
        <row r="75">
          <cell r="B75">
            <v>44074</v>
          </cell>
          <cell r="C75" t="str">
            <v>Southbury Insurance Limited (in Liquidation)</v>
          </cell>
        </row>
        <row r="76">
          <cell r="B76">
            <v>44104</v>
          </cell>
          <cell r="C76" t="str">
            <v>Southern Cross Benefits Limited</v>
          </cell>
        </row>
        <row r="77">
          <cell r="B77">
            <v>44135</v>
          </cell>
          <cell r="C77" t="str">
            <v>Southern Cross Medical Care Society</v>
          </cell>
        </row>
        <row r="78">
          <cell r="B78">
            <v>44165</v>
          </cell>
          <cell r="C78" t="str">
            <v>Southsure Assurance Limited</v>
          </cell>
        </row>
        <row r="79">
          <cell r="B79">
            <v>44196</v>
          </cell>
          <cell r="C79" t="str">
            <v>Sovereign Assurance Company Limited</v>
          </cell>
        </row>
        <row r="80">
          <cell r="B80">
            <v>44227</v>
          </cell>
          <cell r="C80" t="str">
            <v>Sunderland Marine Insurance Company Limited</v>
          </cell>
        </row>
        <row r="81">
          <cell r="B81">
            <v>44255</v>
          </cell>
          <cell r="C81" t="str">
            <v>Swiss Re Life &amp; Health Australia Limited</v>
          </cell>
        </row>
        <row r="82">
          <cell r="B82">
            <v>44286</v>
          </cell>
          <cell r="C82" t="str">
            <v>Teal Insurance Limited</v>
          </cell>
        </row>
        <row r="83">
          <cell r="B83">
            <v>44316</v>
          </cell>
          <cell r="C83" t="str">
            <v>Teleco Insurance (NZ) Limited</v>
          </cell>
        </row>
        <row r="84">
          <cell r="B84">
            <v>44347</v>
          </cell>
          <cell r="C84" t="str">
            <v>The National Mutual Life Association of Australasia Limited</v>
          </cell>
        </row>
        <row r="85">
          <cell r="B85">
            <v>44377</v>
          </cell>
          <cell r="C85" t="str">
            <v>The New India Assurance Company Limited</v>
          </cell>
        </row>
        <row r="86">
          <cell r="B86">
            <v>44408</v>
          </cell>
          <cell r="C86" t="str">
            <v>Tokio Marine &amp; Nichido Fire Insurance Co., Ltd.</v>
          </cell>
        </row>
        <row r="87">
          <cell r="B87">
            <v>44439</v>
          </cell>
          <cell r="C87" t="str">
            <v>TOWER Insurance Limited</v>
          </cell>
        </row>
        <row r="88">
          <cell r="B88">
            <v>44469</v>
          </cell>
          <cell r="C88" t="str">
            <v>TrustPower Insurance Limited</v>
          </cell>
        </row>
        <row r="89">
          <cell r="B89">
            <v>44500</v>
          </cell>
          <cell r="C89" t="str">
            <v>Union Medical Benefits Society Limited</v>
          </cell>
        </row>
        <row r="90">
          <cell r="B90">
            <v>44530</v>
          </cell>
          <cell r="C90" t="str">
            <v>Unison Insurance Limited</v>
          </cell>
        </row>
        <row r="91">
          <cell r="B91">
            <v>44561</v>
          </cell>
          <cell r="C91" t="str">
            <v>Vero Insurance New Zealand Limited</v>
          </cell>
        </row>
        <row r="92">
          <cell r="B92">
            <v>44592</v>
          </cell>
          <cell r="C92" t="str">
            <v>Vero Liability Insurance Limited</v>
          </cell>
        </row>
        <row r="93">
          <cell r="B93">
            <v>44620</v>
          </cell>
          <cell r="C93" t="str">
            <v>Veterinary Professional Insurance Society Incorporated</v>
          </cell>
        </row>
        <row r="94">
          <cell r="B94">
            <v>44651</v>
          </cell>
          <cell r="C94" t="str">
            <v>Virginia Surety Company, Inc</v>
          </cell>
        </row>
        <row r="95">
          <cell r="B95">
            <v>44681</v>
          </cell>
          <cell r="C95" t="str">
            <v>Westpac Life-NZ- Limited</v>
          </cell>
        </row>
        <row r="96">
          <cell r="B96">
            <v>44712</v>
          </cell>
          <cell r="C96" t="str">
            <v>Youi NZ Pty Limited</v>
          </cell>
        </row>
        <row r="97">
          <cell r="B97">
            <v>44742</v>
          </cell>
          <cell r="C97" t="str">
            <v>Zurich Australian Insurance Limited</v>
          </cell>
        </row>
        <row r="98">
          <cell r="B98">
            <v>44773</v>
          </cell>
          <cell r="C98" t="str">
            <v>OTHER **** please enter insurer name in address box ****</v>
          </cell>
        </row>
        <row r="99">
          <cell r="B99">
            <v>44804</v>
          </cell>
        </row>
        <row r="100">
          <cell r="B100">
            <v>44834</v>
          </cell>
        </row>
        <row r="101">
          <cell r="B101">
            <v>44865</v>
          </cell>
        </row>
        <row r="102">
          <cell r="B102">
            <v>44895</v>
          </cell>
        </row>
        <row r="103">
          <cell r="B103">
            <v>44926</v>
          </cell>
        </row>
        <row r="104">
          <cell r="B104">
            <v>44957</v>
          </cell>
        </row>
        <row r="105">
          <cell r="B105">
            <v>44985</v>
          </cell>
        </row>
        <row r="106">
          <cell r="B106">
            <v>45016</v>
          </cell>
        </row>
        <row r="107">
          <cell r="B107">
            <v>45046</v>
          </cell>
        </row>
        <row r="108">
          <cell r="B108">
            <v>45077</v>
          </cell>
        </row>
        <row r="109">
          <cell r="B109">
            <v>45107</v>
          </cell>
        </row>
        <row r="110">
          <cell r="B110">
            <v>45138</v>
          </cell>
        </row>
        <row r="111">
          <cell r="B111">
            <v>45169</v>
          </cell>
        </row>
        <row r="112">
          <cell r="B112">
            <v>45199</v>
          </cell>
        </row>
      </sheetData>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rbnz.govt.nz/regulation-and-supervision/oversight-of-banks/surveys/lvr---new-commitments-survey"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499"/>
    <pageSetUpPr fitToPage="1"/>
  </sheetPr>
  <dimension ref="A1:R45"/>
  <sheetViews>
    <sheetView showGridLines="0" tabSelected="1" view="pageBreakPreview" zoomScale="80" zoomScaleNormal="80" zoomScaleSheetLayoutView="80" workbookViewId="0"/>
  </sheetViews>
  <sheetFormatPr defaultColWidth="9" defaultRowHeight="14.25"/>
  <cols>
    <col min="1" max="1" width="5.625" style="11" customWidth="1"/>
    <col min="2" max="3" width="9" style="11"/>
    <col min="4" max="4" width="8" style="11" customWidth="1"/>
    <col min="5" max="5" width="21.5" style="11" customWidth="1"/>
    <col min="6" max="7" width="9" style="11"/>
    <col min="8" max="8" width="10.875" style="11" customWidth="1"/>
    <col min="9" max="9" width="8.875" style="11" customWidth="1"/>
    <col min="10" max="17" width="9" style="11"/>
    <col min="18" max="18" width="5.625" style="11" customWidth="1"/>
    <col min="19" max="16384" width="9" style="11"/>
  </cols>
  <sheetData>
    <row r="1" spans="1:18" ht="74.099999999999994" customHeight="1">
      <c r="A1" s="40"/>
      <c r="B1" s="40"/>
      <c r="C1" s="40"/>
      <c r="D1" s="40"/>
      <c r="E1" s="40"/>
      <c r="F1" s="40"/>
      <c r="G1" s="40"/>
      <c r="H1" s="40"/>
      <c r="I1" s="40"/>
      <c r="J1" s="40"/>
      <c r="K1" s="40"/>
      <c r="L1" s="40"/>
      <c r="M1" s="40"/>
      <c r="N1" s="40"/>
      <c r="O1" s="40"/>
      <c r="P1" s="40"/>
      <c r="Q1" s="40"/>
      <c r="R1" s="40"/>
    </row>
    <row r="2" spans="1:18" ht="44.25" customHeight="1">
      <c r="A2" s="41"/>
      <c r="B2" s="303" t="s">
        <v>218</v>
      </c>
      <c r="C2" s="303"/>
      <c r="D2" s="303"/>
      <c r="E2" s="303"/>
      <c r="F2" s="303"/>
      <c r="G2" s="303"/>
      <c r="H2" s="303"/>
      <c r="I2" s="303"/>
      <c r="J2" s="303"/>
      <c r="K2" s="303"/>
      <c r="L2" s="303"/>
      <c r="M2" s="303"/>
      <c r="N2" s="303"/>
      <c r="O2" s="303"/>
      <c r="P2" s="303"/>
      <c r="Q2" s="303"/>
      <c r="R2" s="41"/>
    </row>
    <row r="3" spans="1:18" ht="7.5" customHeight="1">
      <c r="A3" s="41"/>
      <c r="B3" s="42"/>
      <c r="C3" s="43"/>
      <c r="D3" s="43"/>
      <c r="E3" s="43"/>
      <c r="F3" s="43"/>
      <c r="G3" s="43"/>
      <c r="H3" s="43"/>
      <c r="I3" s="43"/>
      <c r="J3" s="43"/>
      <c r="K3" s="43"/>
      <c r="L3" s="43"/>
      <c r="M3" s="43"/>
      <c r="N3" s="43"/>
      <c r="O3" s="43"/>
      <c r="P3" s="43"/>
      <c r="Q3" s="43"/>
      <c r="R3" s="41"/>
    </row>
    <row r="4" spans="1:18" ht="6" customHeight="1">
      <c r="A4" s="41"/>
      <c r="B4" s="42"/>
      <c r="C4" s="43"/>
      <c r="D4" s="43"/>
      <c r="E4" s="43"/>
      <c r="F4" s="43"/>
      <c r="G4" s="43"/>
      <c r="H4" s="43"/>
      <c r="I4" s="43"/>
      <c r="J4" s="43"/>
      <c r="K4" s="43"/>
      <c r="L4" s="43"/>
      <c r="M4" s="43"/>
      <c r="N4" s="43"/>
      <c r="O4" s="43"/>
      <c r="P4" s="43"/>
      <c r="Q4" s="43"/>
      <c r="R4" s="41"/>
    </row>
    <row r="5" spans="1:18" ht="15" customHeight="1">
      <c r="A5" s="40"/>
      <c r="B5" s="68" t="s">
        <v>0</v>
      </c>
      <c r="C5" s="66"/>
      <c r="D5" s="44"/>
      <c r="E5" s="212" t="s">
        <v>1</v>
      </c>
      <c r="F5" s="45"/>
      <c r="G5" s="46"/>
      <c r="H5" s="46"/>
      <c r="I5" s="40"/>
      <c r="J5" s="40"/>
      <c r="K5" s="40"/>
      <c r="L5" s="40"/>
      <c r="M5" s="40"/>
      <c r="N5" s="40"/>
      <c r="O5" s="40"/>
      <c r="P5" s="40"/>
      <c r="Q5" s="40"/>
      <c r="R5" s="40"/>
    </row>
    <row r="6" spans="1:18" ht="16.5">
      <c r="A6" s="40"/>
      <c r="B6" s="62"/>
      <c r="C6" s="62"/>
      <c r="D6" s="47"/>
      <c r="E6" s="47"/>
      <c r="F6" s="47"/>
      <c r="G6" s="40"/>
      <c r="H6" s="40"/>
      <c r="I6" s="40"/>
      <c r="J6" s="48"/>
      <c r="K6" s="48"/>
      <c r="L6" s="48"/>
      <c r="M6" s="48"/>
      <c r="N6" s="48"/>
      <c r="O6" s="48"/>
      <c r="P6" s="48"/>
      <c r="Q6" s="48"/>
      <c r="R6" s="49"/>
    </row>
    <row r="7" spans="1:18" ht="14.25" customHeight="1">
      <c r="A7" s="40"/>
      <c r="B7" s="69" t="s">
        <v>2</v>
      </c>
      <c r="C7" s="62"/>
      <c r="D7" s="47"/>
      <c r="E7" s="50"/>
      <c r="F7" s="50"/>
      <c r="G7" s="40"/>
      <c r="H7" s="40"/>
      <c r="I7" s="40"/>
      <c r="J7" s="48"/>
      <c r="K7" s="48"/>
      <c r="L7" s="48"/>
      <c r="M7" s="48"/>
      <c r="N7" s="48"/>
      <c r="O7" s="48"/>
      <c r="P7" s="48"/>
      <c r="Q7" s="48"/>
      <c r="R7" s="40"/>
    </row>
    <row r="8" spans="1:18" ht="15" customHeight="1">
      <c r="A8" s="40"/>
      <c r="B8" s="40"/>
      <c r="C8" s="40"/>
      <c r="D8" s="40"/>
      <c r="E8" s="40"/>
      <c r="F8" s="40"/>
      <c r="G8" s="40"/>
      <c r="H8" s="40"/>
      <c r="I8" s="40"/>
      <c r="J8" s="51"/>
      <c r="K8" s="51"/>
      <c r="L8" s="51"/>
      <c r="M8" s="51"/>
      <c r="N8" s="51"/>
      <c r="O8" s="51"/>
      <c r="P8" s="51"/>
      <c r="Q8" s="51"/>
      <c r="R8" s="40"/>
    </row>
    <row r="9" spans="1:18" ht="20.100000000000001" customHeight="1">
      <c r="A9" s="40"/>
      <c r="B9" s="307" t="s">
        <v>3</v>
      </c>
      <c r="C9" s="307"/>
      <c r="D9" s="307"/>
      <c r="E9" s="307"/>
      <c r="F9" s="307"/>
      <c r="G9" s="307"/>
      <c r="H9" s="307"/>
      <c r="I9" s="40"/>
      <c r="J9" s="307" t="s">
        <v>4</v>
      </c>
      <c r="K9" s="307"/>
      <c r="L9" s="307"/>
      <c r="M9" s="307"/>
      <c r="N9" s="307"/>
      <c r="O9" s="307"/>
      <c r="P9" s="307"/>
      <c r="Q9" s="307"/>
      <c r="R9" s="40"/>
    </row>
    <row r="10" spans="1:18" ht="15" customHeight="1">
      <c r="A10" s="40"/>
      <c r="B10" s="40"/>
      <c r="C10" s="40"/>
      <c r="D10" s="40"/>
      <c r="E10" s="40"/>
      <c r="F10" s="40"/>
      <c r="G10" s="40"/>
      <c r="H10" s="40"/>
      <c r="I10" s="40"/>
      <c r="J10" s="51"/>
      <c r="K10" s="51"/>
      <c r="L10" s="51"/>
      <c r="M10" s="51"/>
      <c r="N10" s="51"/>
      <c r="O10" s="51"/>
      <c r="P10" s="51"/>
      <c r="Q10" s="51"/>
      <c r="R10" s="40"/>
    </row>
    <row r="11" spans="1:18" ht="17.25">
      <c r="A11" s="40"/>
      <c r="B11" s="213" t="s">
        <v>5</v>
      </c>
      <c r="C11" s="62"/>
      <c r="D11" s="62"/>
      <c r="E11" s="308" t="s">
        <v>1</v>
      </c>
      <c r="F11" s="309"/>
      <c r="G11" s="309"/>
      <c r="H11" s="310"/>
      <c r="I11" s="40"/>
      <c r="J11" s="69" t="s">
        <v>6</v>
      </c>
      <c r="K11" s="47"/>
      <c r="L11" s="47"/>
      <c r="M11" s="47"/>
      <c r="N11" s="40"/>
      <c r="O11" s="40"/>
      <c r="P11" s="40"/>
      <c r="Q11" s="40"/>
      <c r="R11" s="40"/>
    </row>
    <row r="12" spans="1:18" ht="15" customHeight="1">
      <c r="A12" s="40"/>
      <c r="B12" s="65"/>
      <c r="C12" s="62"/>
      <c r="D12" s="62"/>
      <c r="E12" s="311"/>
      <c r="F12" s="312"/>
      <c r="G12" s="312"/>
      <c r="H12" s="313"/>
      <c r="I12" s="40"/>
      <c r="J12" s="62" t="s">
        <v>7</v>
      </c>
      <c r="K12" s="47"/>
      <c r="L12" s="52"/>
      <c r="M12" s="47"/>
      <c r="N12" s="53"/>
      <c r="O12" s="40"/>
      <c r="P12" s="40"/>
      <c r="Q12" s="40"/>
      <c r="R12" s="40"/>
    </row>
    <row r="13" spans="1:18" ht="15" customHeight="1">
      <c r="A13" s="40"/>
      <c r="B13" s="62"/>
      <c r="C13" s="62"/>
      <c r="D13" s="62"/>
      <c r="E13" s="40"/>
      <c r="F13" s="40"/>
      <c r="G13" s="40"/>
      <c r="H13" s="40"/>
      <c r="I13" s="40"/>
      <c r="J13" s="47"/>
      <c r="K13" s="47"/>
      <c r="L13" s="53"/>
      <c r="M13" s="47"/>
      <c r="N13" s="53"/>
      <c r="O13" s="40"/>
      <c r="P13" s="40"/>
      <c r="Q13" s="40"/>
      <c r="R13" s="40"/>
    </row>
    <row r="14" spans="1:18" ht="15" customHeight="1">
      <c r="A14" s="40"/>
      <c r="B14" s="69" t="s">
        <v>8</v>
      </c>
      <c r="C14" s="62"/>
      <c r="D14" s="62"/>
      <c r="E14" s="40"/>
      <c r="F14" s="40"/>
      <c r="G14" s="40"/>
      <c r="H14" s="40"/>
      <c r="I14" s="40"/>
      <c r="J14" s="214" t="s">
        <v>9</v>
      </c>
      <c r="K14" s="67" t="s">
        <v>10</v>
      </c>
      <c r="L14" s="56" t="s">
        <v>11</v>
      </c>
      <c r="M14" s="47"/>
      <c r="N14" s="40"/>
      <c r="O14" s="62"/>
      <c r="P14" s="40"/>
      <c r="Q14" s="40"/>
      <c r="R14" s="40"/>
    </row>
    <row r="15" spans="1:18" ht="15" customHeight="1">
      <c r="A15" s="40"/>
      <c r="B15" s="62" t="s">
        <v>12</v>
      </c>
      <c r="C15" s="62"/>
      <c r="D15" s="62"/>
      <c r="E15" s="304"/>
      <c r="F15" s="305"/>
      <c r="G15" s="305"/>
      <c r="H15" s="306"/>
      <c r="I15" s="40"/>
      <c r="J15" s="53"/>
      <c r="K15" s="62"/>
      <c r="L15" s="62"/>
      <c r="M15" s="62"/>
      <c r="N15" s="64"/>
      <c r="O15" s="64"/>
      <c r="P15" s="53"/>
      <c r="Q15" s="53"/>
      <c r="R15" s="55"/>
    </row>
    <row r="16" spans="1:18" ht="21.75">
      <c r="A16" s="40"/>
      <c r="B16" s="62" t="s">
        <v>13</v>
      </c>
      <c r="C16" s="62"/>
      <c r="D16" s="62"/>
      <c r="E16" s="304"/>
      <c r="F16" s="305"/>
      <c r="G16" s="305"/>
      <c r="H16" s="306"/>
      <c r="I16" s="40"/>
      <c r="J16" s="214"/>
      <c r="K16" s="67"/>
      <c r="L16" s="56"/>
      <c r="M16" s="47"/>
      <c r="N16" s="40"/>
      <c r="O16" s="53"/>
      <c r="P16" s="53"/>
      <c r="Q16" s="53"/>
      <c r="R16" s="40"/>
    </row>
    <row r="17" spans="1:18" ht="17.25">
      <c r="A17" s="40"/>
      <c r="B17" s="62" t="s">
        <v>14</v>
      </c>
      <c r="C17" s="62"/>
      <c r="D17" s="62"/>
      <c r="E17" s="304"/>
      <c r="F17" s="305"/>
      <c r="G17" s="305"/>
      <c r="H17" s="306"/>
      <c r="I17" s="40"/>
      <c r="J17" s="69" t="s">
        <v>15</v>
      </c>
      <c r="K17" s="48"/>
      <c r="L17" s="57"/>
      <c r="M17" s="40"/>
      <c r="N17" s="57"/>
      <c r="O17" s="57"/>
      <c r="P17" s="57"/>
      <c r="Q17" s="57"/>
      <c r="R17" s="63"/>
    </row>
    <row r="18" spans="1:18" ht="16.5" customHeight="1">
      <c r="A18" s="40"/>
      <c r="B18" s="62" t="s">
        <v>16</v>
      </c>
      <c r="C18" s="62"/>
      <c r="D18" s="62"/>
      <c r="E18" s="304"/>
      <c r="F18" s="305"/>
      <c r="G18" s="305"/>
      <c r="H18" s="306"/>
      <c r="I18" s="40"/>
      <c r="J18" s="302" t="s">
        <v>17</v>
      </c>
      <c r="K18" s="302"/>
      <c r="L18" s="302"/>
      <c r="M18" s="302"/>
      <c r="N18" s="302"/>
      <c r="O18" s="302"/>
      <c r="P18" s="302"/>
      <c r="Q18" s="302"/>
      <c r="R18" s="63"/>
    </row>
    <row r="19" spans="1:18" ht="16.5">
      <c r="A19" s="40"/>
      <c r="B19" s="62" t="s">
        <v>18</v>
      </c>
      <c r="C19" s="62"/>
      <c r="D19" s="62"/>
      <c r="E19" s="304"/>
      <c r="F19" s="305"/>
      <c r="G19" s="305"/>
      <c r="H19" s="306"/>
      <c r="I19" s="40"/>
      <c r="J19" s="302"/>
      <c r="K19" s="302"/>
      <c r="L19" s="302"/>
      <c r="M19" s="302"/>
      <c r="N19" s="302"/>
      <c r="O19" s="302"/>
      <c r="P19" s="302"/>
      <c r="Q19" s="302"/>
      <c r="R19" s="63"/>
    </row>
    <row r="20" spans="1:18" ht="16.5">
      <c r="A20" s="40"/>
      <c r="B20" s="62"/>
      <c r="C20" s="62"/>
      <c r="D20" s="62"/>
      <c r="E20" s="40"/>
      <c r="F20" s="40"/>
      <c r="G20" s="40"/>
      <c r="H20" s="40"/>
      <c r="I20" s="40"/>
      <c r="J20" s="247"/>
      <c r="K20" s="247"/>
      <c r="L20" s="247"/>
      <c r="M20" s="247"/>
      <c r="N20" s="247"/>
      <c r="O20" s="247"/>
      <c r="P20" s="247"/>
      <c r="Q20" s="247"/>
      <c r="R20" s="63"/>
    </row>
    <row r="21" spans="1:18" ht="20.25">
      <c r="A21" s="40"/>
      <c r="B21" s="69" t="s">
        <v>19</v>
      </c>
      <c r="C21" s="62"/>
      <c r="D21" s="62"/>
      <c r="E21" s="40"/>
      <c r="F21" s="40"/>
      <c r="G21" s="40"/>
      <c r="H21" s="40"/>
      <c r="I21" s="40"/>
      <c r="J21" s="307" t="s">
        <v>20</v>
      </c>
      <c r="K21" s="307"/>
      <c r="L21" s="307"/>
      <c r="M21" s="307"/>
      <c r="N21" s="307"/>
      <c r="O21" s="307"/>
      <c r="P21" s="307"/>
      <c r="Q21" s="307"/>
      <c r="R21" s="62"/>
    </row>
    <row r="22" spans="1:18" ht="16.5" customHeight="1">
      <c r="A22" s="40"/>
      <c r="B22" s="62" t="s">
        <v>21</v>
      </c>
      <c r="C22" s="62"/>
      <c r="D22" s="62"/>
      <c r="E22" s="304"/>
      <c r="F22" s="305"/>
      <c r="G22" s="305"/>
      <c r="H22" s="306"/>
      <c r="I22" s="40"/>
      <c r="J22" s="69"/>
      <c r="K22" s="48"/>
      <c r="L22" s="57"/>
      <c r="M22" s="40"/>
      <c r="N22" s="57"/>
      <c r="O22" s="57"/>
      <c r="P22" s="57"/>
      <c r="Q22" s="57"/>
      <c r="R22" s="40"/>
    </row>
    <row r="23" spans="1:18" ht="16.5" customHeight="1">
      <c r="A23" s="40"/>
      <c r="B23" s="62" t="s">
        <v>22</v>
      </c>
      <c r="C23" s="62"/>
      <c r="D23" s="62"/>
      <c r="E23" s="304"/>
      <c r="F23" s="305"/>
      <c r="G23" s="305"/>
      <c r="H23" s="306"/>
      <c r="I23" s="40"/>
      <c r="J23" s="69" t="s">
        <v>216</v>
      </c>
      <c r="K23" s="247"/>
      <c r="L23" s="247"/>
      <c r="M23" s="247"/>
      <c r="N23" s="247"/>
      <c r="O23" s="247"/>
      <c r="P23" s="247"/>
      <c r="Q23" s="247"/>
      <c r="R23" s="40"/>
    </row>
    <row r="24" spans="1:18" ht="16.5" customHeight="1">
      <c r="A24" s="40"/>
      <c r="B24" s="62" t="s">
        <v>23</v>
      </c>
      <c r="C24" s="62"/>
      <c r="D24" s="62"/>
      <c r="E24" s="304"/>
      <c r="F24" s="305"/>
      <c r="G24" s="305"/>
      <c r="H24" s="306"/>
      <c r="I24" s="40"/>
      <c r="J24" s="314" t="s">
        <v>217</v>
      </c>
      <c r="K24" s="314"/>
      <c r="L24" s="314"/>
      <c r="M24" s="314"/>
      <c r="N24" s="314"/>
      <c r="O24" s="314"/>
      <c r="P24" s="314"/>
      <c r="Q24" s="314"/>
      <c r="R24" s="40"/>
    </row>
    <row r="25" spans="1:18" ht="16.5" customHeight="1">
      <c r="A25" s="40"/>
      <c r="B25" s="62" t="s">
        <v>24</v>
      </c>
      <c r="C25" s="62"/>
      <c r="D25" s="62"/>
      <c r="E25" s="304"/>
      <c r="F25" s="305"/>
      <c r="G25" s="305"/>
      <c r="H25" s="306"/>
      <c r="I25" s="40"/>
      <c r="J25" s="314"/>
      <c r="K25" s="314"/>
      <c r="L25" s="314"/>
      <c r="M25" s="314"/>
      <c r="N25" s="314"/>
      <c r="O25" s="314"/>
      <c r="P25" s="314"/>
      <c r="Q25" s="314"/>
      <c r="R25" s="40"/>
    </row>
    <row r="26" spans="1:18" ht="16.5">
      <c r="A26" s="40"/>
      <c r="B26" s="62"/>
      <c r="C26" s="62"/>
      <c r="D26" s="62"/>
      <c r="E26" s="40"/>
      <c r="F26" s="40"/>
      <c r="G26" s="40"/>
      <c r="H26" s="40"/>
      <c r="I26" s="40"/>
      <c r="J26" s="314"/>
      <c r="K26" s="314"/>
      <c r="L26" s="314"/>
      <c r="M26" s="314"/>
      <c r="N26" s="314"/>
      <c r="O26" s="314"/>
      <c r="P26" s="314"/>
      <c r="Q26" s="314"/>
      <c r="R26" s="40"/>
    </row>
    <row r="27" spans="1:18" ht="17.25">
      <c r="A27" s="40"/>
      <c r="B27" s="69" t="s">
        <v>25</v>
      </c>
      <c r="C27" s="62"/>
      <c r="D27" s="62"/>
      <c r="E27" s="40"/>
      <c r="F27" s="40"/>
      <c r="G27" s="40"/>
      <c r="H27" s="40"/>
      <c r="I27" s="40"/>
      <c r="J27" s="314"/>
      <c r="K27" s="314"/>
      <c r="L27" s="314"/>
      <c r="M27" s="314"/>
      <c r="N27" s="314"/>
      <c r="O27" s="314"/>
      <c r="P27" s="314"/>
      <c r="Q27" s="314"/>
      <c r="R27" s="40"/>
    </row>
    <row r="28" spans="1:18" ht="16.5" customHeight="1">
      <c r="A28" s="40"/>
      <c r="B28" s="62" t="s">
        <v>21</v>
      </c>
      <c r="C28" s="62"/>
      <c r="D28" s="62"/>
      <c r="E28" s="304"/>
      <c r="F28" s="305"/>
      <c r="G28" s="305"/>
      <c r="H28" s="306"/>
      <c r="I28" s="40"/>
      <c r="J28" s="58"/>
      <c r="K28" s="58"/>
      <c r="L28" s="58"/>
      <c r="M28" s="58"/>
      <c r="N28" s="58"/>
      <c r="O28" s="48"/>
      <c r="P28" s="48"/>
      <c r="Q28" s="48"/>
      <c r="R28" s="40"/>
    </row>
    <row r="29" spans="1:18" ht="16.5" customHeight="1">
      <c r="A29" s="40"/>
      <c r="B29" s="62" t="s">
        <v>22</v>
      </c>
      <c r="C29" s="62"/>
      <c r="D29" s="62"/>
      <c r="E29" s="304"/>
      <c r="F29" s="305"/>
      <c r="G29" s="305"/>
      <c r="H29" s="306"/>
      <c r="I29" s="40"/>
      <c r="J29" s="69" t="s">
        <v>26</v>
      </c>
      <c r="K29" s="47"/>
      <c r="L29" s="47"/>
      <c r="M29" s="47"/>
      <c r="N29" s="47"/>
      <c r="O29" s="47"/>
      <c r="P29" s="47"/>
      <c r="Q29" s="47"/>
      <c r="R29" s="40"/>
    </row>
    <row r="30" spans="1:18" ht="16.5" customHeight="1">
      <c r="A30" s="40"/>
      <c r="B30" s="62" t="s">
        <v>23</v>
      </c>
      <c r="C30" s="62"/>
      <c r="D30" s="62"/>
      <c r="E30" s="304"/>
      <c r="F30" s="305"/>
      <c r="G30" s="305"/>
      <c r="H30" s="306"/>
      <c r="I30" s="40"/>
      <c r="J30" s="302" t="s">
        <v>27</v>
      </c>
      <c r="K30" s="302"/>
      <c r="L30" s="302"/>
      <c r="M30" s="302"/>
      <c r="N30" s="302"/>
      <c r="O30" s="302"/>
      <c r="P30" s="302"/>
      <c r="Q30" s="302"/>
      <c r="R30" s="40"/>
    </row>
    <row r="31" spans="1:18" ht="16.5" customHeight="1">
      <c r="A31" s="40"/>
      <c r="B31" s="62" t="s">
        <v>24</v>
      </c>
      <c r="C31" s="62"/>
      <c r="D31" s="62"/>
      <c r="E31" s="304"/>
      <c r="F31" s="305"/>
      <c r="G31" s="305"/>
      <c r="H31" s="306"/>
      <c r="I31" s="40"/>
      <c r="J31" s="302"/>
      <c r="K31" s="302"/>
      <c r="L31" s="302"/>
      <c r="M31" s="302"/>
      <c r="N31" s="302"/>
      <c r="O31" s="302"/>
      <c r="P31" s="302"/>
      <c r="Q31" s="302"/>
      <c r="R31" s="40"/>
    </row>
    <row r="32" spans="1:18" ht="14.25" customHeight="1">
      <c r="A32" s="40"/>
      <c r="B32" s="62"/>
      <c r="C32" s="62"/>
      <c r="D32" s="62"/>
      <c r="E32" s="40"/>
      <c r="F32" s="40"/>
      <c r="G32" s="40"/>
      <c r="H32" s="40"/>
      <c r="I32" s="40"/>
      <c r="J32" s="302"/>
      <c r="K32" s="302"/>
      <c r="L32" s="302"/>
      <c r="M32" s="302"/>
      <c r="N32" s="302"/>
      <c r="O32" s="302"/>
      <c r="P32" s="302"/>
      <c r="Q32" s="302"/>
      <c r="R32" s="40"/>
    </row>
    <row r="33" spans="1:18" ht="17.25">
      <c r="A33" s="40"/>
      <c r="B33" s="69" t="s">
        <v>28</v>
      </c>
      <c r="C33" s="62"/>
      <c r="D33" s="62"/>
      <c r="E33" s="40"/>
      <c r="F33" s="40"/>
      <c r="G33" s="40"/>
      <c r="H33" s="40"/>
      <c r="I33" s="40"/>
      <c r="J33" s="245"/>
      <c r="K33" s="245"/>
      <c r="L33" s="245"/>
      <c r="M33" s="245"/>
      <c r="N33" s="245"/>
      <c r="O33" s="245"/>
      <c r="P33" s="245"/>
      <c r="Q33" s="245"/>
      <c r="R33" s="40"/>
    </row>
    <row r="34" spans="1:18" ht="16.5" customHeight="1">
      <c r="A34" s="40"/>
      <c r="B34" s="62" t="s">
        <v>21</v>
      </c>
      <c r="C34" s="62"/>
      <c r="D34" s="62"/>
      <c r="E34" s="304"/>
      <c r="F34" s="305"/>
      <c r="G34" s="305"/>
      <c r="H34" s="306"/>
      <c r="I34" s="40"/>
      <c r="J34" s="69" t="s">
        <v>29</v>
      </c>
      <c r="K34" s="245"/>
      <c r="L34" s="245"/>
      <c r="M34" s="245"/>
      <c r="N34" s="245"/>
      <c r="O34" s="245"/>
      <c r="P34" s="245"/>
      <c r="Q34" s="245"/>
      <c r="R34" s="40"/>
    </row>
    <row r="35" spans="1:18" ht="16.5" customHeight="1">
      <c r="A35" s="40"/>
      <c r="B35" s="62" t="s">
        <v>22</v>
      </c>
      <c r="C35" s="62"/>
      <c r="D35" s="62"/>
      <c r="E35" s="304"/>
      <c r="F35" s="305"/>
      <c r="G35" s="305"/>
      <c r="H35" s="306"/>
      <c r="I35" s="40"/>
      <c r="J35" s="302" t="s">
        <v>30</v>
      </c>
      <c r="K35" s="302"/>
      <c r="L35" s="302"/>
      <c r="M35" s="302"/>
      <c r="N35" s="302"/>
      <c r="O35" s="302"/>
      <c r="P35" s="302"/>
      <c r="Q35" s="302"/>
      <c r="R35" s="40"/>
    </row>
    <row r="36" spans="1:18" ht="16.5" customHeight="1">
      <c r="A36" s="40"/>
      <c r="B36" s="62" t="s">
        <v>23</v>
      </c>
      <c r="C36" s="62"/>
      <c r="D36" s="62"/>
      <c r="E36" s="304"/>
      <c r="F36" s="305"/>
      <c r="G36" s="305"/>
      <c r="H36" s="306"/>
      <c r="I36" s="40"/>
      <c r="J36" s="302"/>
      <c r="K36" s="302"/>
      <c r="L36" s="302"/>
      <c r="M36" s="302"/>
      <c r="N36" s="302"/>
      <c r="O36" s="302"/>
      <c r="P36" s="302"/>
      <c r="Q36" s="302"/>
      <c r="R36" s="40"/>
    </row>
    <row r="37" spans="1:18" ht="16.5" customHeight="1">
      <c r="A37" s="40"/>
      <c r="B37" s="62" t="s">
        <v>24</v>
      </c>
      <c r="C37" s="62"/>
      <c r="D37" s="62"/>
      <c r="E37" s="304"/>
      <c r="F37" s="305"/>
      <c r="G37" s="305"/>
      <c r="H37" s="306"/>
      <c r="I37" s="40"/>
      <c r="J37" s="302"/>
      <c r="K37" s="302"/>
      <c r="L37" s="302"/>
      <c r="M37" s="302"/>
      <c r="N37" s="302"/>
      <c r="O37" s="302"/>
      <c r="P37" s="302"/>
      <c r="Q37" s="302"/>
      <c r="R37" s="40"/>
    </row>
    <row r="38" spans="1:18" ht="32.25" customHeight="1">
      <c r="A38" s="40"/>
      <c r="B38" s="62"/>
      <c r="C38" s="62"/>
      <c r="D38" s="62"/>
      <c r="E38" s="40"/>
      <c r="F38" s="40"/>
      <c r="G38" s="40"/>
      <c r="H38" s="40"/>
      <c r="I38" s="40"/>
      <c r="J38" s="302" t="s">
        <v>31</v>
      </c>
      <c r="K38" s="302"/>
      <c r="L38" s="302"/>
      <c r="M38" s="302"/>
      <c r="N38" s="302"/>
      <c r="O38" s="302"/>
      <c r="P38" s="302"/>
      <c r="Q38" s="302"/>
      <c r="R38" s="40"/>
    </row>
    <row r="39" spans="1:18" ht="14.25" customHeight="1">
      <c r="A39" s="40"/>
      <c r="B39" s="40"/>
      <c r="C39" s="40"/>
      <c r="D39" s="40"/>
      <c r="E39" s="40"/>
      <c r="F39" s="40"/>
      <c r="G39" s="40"/>
      <c r="H39" s="40"/>
      <c r="I39" s="40"/>
      <c r="J39" s="302"/>
      <c r="K39" s="302"/>
      <c r="L39" s="302"/>
      <c r="M39" s="302"/>
      <c r="N39" s="302"/>
      <c r="O39" s="302"/>
      <c r="P39" s="302"/>
      <c r="Q39" s="302"/>
      <c r="R39" s="40"/>
    </row>
    <row r="40" spans="1:18" ht="15.75" customHeight="1">
      <c r="A40" s="40"/>
      <c r="B40" s="59"/>
      <c r="C40" s="59"/>
      <c r="D40" s="59"/>
      <c r="E40" s="59"/>
      <c r="F40" s="59"/>
      <c r="G40" s="59"/>
      <c r="H40" s="59"/>
      <c r="I40" s="40"/>
      <c r="J40" s="302"/>
      <c r="K40" s="302"/>
      <c r="L40" s="302"/>
      <c r="M40" s="302"/>
      <c r="N40" s="302"/>
      <c r="O40" s="302"/>
      <c r="P40" s="302"/>
      <c r="Q40" s="302"/>
      <c r="R40" s="40"/>
    </row>
    <row r="41" spans="1:18" ht="16.5" customHeight="1">
      <c r="A41" s="40"/>
      <c r="B41" s="40"/>
      <c r="C41" s="40"/>
      <c r="D41" s="40"/>
      <c r="E41" s="40"/>
      <c r="F41" s="40"/>
      <c r="G41" s="40"/>
      <c r="H41" s="40"/>
      <c r="I41" s="40"/>
      <c r="J41" s="302"/>
      <c r="K41" s="302"/>
      <c r="L41" s="302"/>
      <c r="M41" s="302"/>
      <c r="N41" s="302"/>
      <c r="O41" s="302"/>
      <c r="P41" s="302"/>
      <c r="Q41" s="302"/>
      <c r="R41" s="40"/>
    </row>
    <row r="42" spans="1:18" ht="16.5">
      <c r="A42" s="40"/>
      <c r="B42" s="40"/>
      <c r="C42" s="40"/>
      <c r="D42" s="40"/>
      <c r="E42" s="40"/>
      <c r="F42" s="40"/>
      <c r="G42" s="40"/>
      <c r="H42" s="40"/>
      <c r="I42" s="40"/>
      <c r="J42" s="302"/>
      <c r="K42" s="302"/>
      <c r="L42" s="302"/>
      <c r="M42" s="302"/>
      <c r="N42" s="302"/>
      <c r="O42" s="302"/>
      <c r="P42" s="302"/>
      <c r="Q42" s="302"/>
      <c r="R42" s="40"/>
    </row>
    <row r="43" spans="1:18" ht="14.25" customHeight="1">
      <c r="A43" s="40"/>
      <c r="B43" s="40"/>
      <c r="C43" s="40"/>
      <c r="D43" s="40"/>
      <c r="E43" s="40"/>
      <c r="F43" s="40"/>
      <c r="G43" s="40"/>
      <c r="H43" s="40"/>
      <c r="I43" s="40"/>
      <c r="J43" s="246"/>
      <c r="K43" s="246"/>
      <c r="L43" s="246"/>
      <c r="M43" s="246"/>
      <c r="N43" s="246"/>
      <c r="O43" s="246"/>
      <c r="P43" s="246"/>
      <c r="Q43" s="246"/>
      <c r="R43" s="40"/>
    </row>
    <row r="44" spans="1:18" ht="16.5">
      <c r="A44" s="40"/>
      <c r="B44" s="64" t="s">
        <v>215</v>
      </c>
      <c r="C44" s="40"/>
      <c r="D44" s="40"/>
      <c r="E44" s="40"/>
      <c r="F44" s="40"/>
      <c r="G44" s="40"/>
      <c r="H44" s="40"/>
      <c r="I44" s="40"/>
      <c r="J44" s="246"/>
      <c r="K44" s="246"/>
      <c r="L44" s="246"/>
      <c r="M44" s="246"/>
      <c r="N44" s="246"/>
      <c r="O44" s="246"/>
      <c r="P44" s="246"/>
      <c r="Q44" s="246"/>
      <c r="R44" s="54"/>
    </row>
    <row r="45" spans="1:18" ht="16.5">
      <c r="A45" s="60"/>
      <c r="B45" s="61"/>
      <c r="C45" s="54"/>
      <c r="D45" s="54"/>
      <c r="E45" s="54"/>
      <c r="F45" s="54"/>
      <c r="G45" s="54"/>
      <c r="H45" s="54"/>
      <c r="I45" s="54"/>
      <c r="J45" s="55"/>
      <c r="K45" s="55"/>
      <c r="L45" s="55"/>
      <c r="M45" s="55"/>
      <c r="N45" s="55"/>
      <c r="O45" s="55"/>
      <c r="P45" s="55"/>
      <c r="Q45" s="55"/>
      <c r="R45" s="54"/>
    </row>
  </sheetData>
  <mergeCells count="27">
    <mergeCell ref="J35:Q37"/>
    <mergeCell ref="E37:H37"/>
    <mergeCell ref="E22:H22"/>
    <mergeCell ref="E34:H34"/>
    <mergeCell ref="E35:H35"/>
    <mergeCell ref="E36:H36"/>
    <mergeCell ref="E11:H12"/>
    <mergeCell ref="J18:Q19"/>
    <mergeCell ref="J21:Q21"/>
    <mergeCell ref="J24:Q27"/>
    <mergeCell ref="J30:Q32"/>
    <mergeCell ref="J38:Q42"/>
    <mergeCell ref="B2:Q2"/>
    <mergeCell ref="E30:H30"/>
    <mergeCell ref="E31:H31"/>
    <mergeCell ref="E23:H23"/>
    <mergeCell ref="E24:H24"/>
    <mergeCell ref="E25:H25"/>
    <mergeCell ref="E28:H28"/>
    <mergeCell ref="E29:H29"/>
    <mergeCell ref="E17:H17"/>
    <mergeCell ref="E15:H15"/>
    <mergeCell ref="E16:H16"/>
    <mergeCell ref="E19:H19"/>
    <mergeCell ref="E18:H18"/>
    <mergeCell ref="B9:H9"/>
    <mergeCell ref="J9:Q9"/>
  </mergeCells>
  <hyperlinks>
    <hyperlink ref="L14" r:id="rId1" display="   statsunit@rbnz.govt.nz" xr:uid="{00000000-0004-0000-0000-000000000000}"/>
  </hyperlinks>
  <pageMargins left="0.70866141732283472" right="0.70866141732283472" top="0.74803149606299213" bottom="0.74803149606299213" header="0.31496062992125984" footer="0.31496062992125984"/>
  <pageSetup paperSize="9" scale="48" orientation="portrait" r:id="rId2"/>
  <headerFooter>
    <oddHeader>&amp;C&amp;"Calibri"&amp;10&amp;K000000 IN CONFIDENCE&amp;1#_x000D_</oddHeader>
    <oddFooter>&amp;LLVR-new-commitments-survey v2.0 June 2023
Ref #20975790 1.3&amp;C_x000D_&amp;1#&amp;"Calibri"&amp;10&amp;K000000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'ALF Admin'!$F$5:$F$19</xm:f>
          </x14:formula1>
          <xm:sqref>E11:H12</xm:sqref>
        </x14:dataValidation>
        <x14:dataValidation type="list" allowBlank="1" showInputMessage="1" showErrorMessage="1" xr:uid="{00000000-0002-0000-0000-000001000000}">
          <x14:formula1>
            <xm:f>List!$A$1:$A$159</xm:f>
          </x14:formula1>
          <xm:sqref>E5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G19"/>
  <sheetViews>
    <sheetView topLeftCell="A4" workbookViewId="0">
      <selection activeCell="A4" sqref="A4"/>
    </sheetView>
  </sheetViews>
  <sheetFormatPr defaultRowHeight="16.5"/>
  <cols>
    <col min="1" max="1" width="38.875" customWidth="1"/>
    <col min="2" max="2" width="10.625" customWidth="1"/>
    <col min="3" max="3" width="47.375" customWidth="1"/>
    <col min="6" max="6" width="65.625" customWidth="1"/>
    <col min="7" max="7" width="10.375" customWidth="1"/>
  </cols>
  <sheetData>
    <row r="1" spans="1:7">
      <c r="A1" s="13" t="s">
        <v>166</v>
      </c>
    </row>
    <row r="2" spans="1:7">
      <c r="A2" t="s">
        <v>167</v>
      </c>
    </row>
    <row r="4" spans="1:7" ht="29.25">
      <c r="B4" s="36" t="s">
        <v>168</v>
      </c>
      <c r="C4" s="36" t="s">
        <v>21</v>
      </c>
      <c r="F4" s="37" t="s">
        <v>169</v>
      </c>
      <c r="G4" s="37" t="s">
        <v>170</v>
      </c>
    </row>
    <row r="5" spans="1:7">
      <c r="F5" s="38" t="s">
        <v>1</v>
      </c>
      <c r="G5" s="37"/>
    </row>
    <row r="6" spans="1:7">
      <c r="A6" t="s">
        <v>171</v>
      </c>
      <c r="B6" s="195">
        <f>VLOOKUP($C$6,$F$4:$G$19,2,FALSE)</f>
        <v>0</v>
      </c>
      <c r="C6" s="195" t="str">
        <f>Contacts!$E$11</f>
        <v>Select from list</v>
      </c>
      <c r="F6" t="s">
        <v>172</v>
      </c>
      <c r="G6" t="s">
        <v>173</v>
      </c>
    </row>
    <row r="7" spans="1:7">
      <c r="F7" t="s">
        <v>174</v>
      </c>
      <c r="G7" t="s">
        <v>175</v>
      </c>
    </row>
    <row r="8" spans="1:7">
      <c r="A8" t="s">
        <v>176</v>
      </c>
      <c r="B8" s="196" t="e">
        <f>EOMONTH(Contacts!$E$5,0)</f>
        <v>#VALUE!</v>
      </c>
      <c r="F8" t="s">
        <v>177</v>
      </c>
      <c r="G8" t="s">
        <v>178</v>
      </c>
    </row>
    <row r="9" spans="1:7">
      <c r="F9" t="s">
        <v>179</v>
      </c>
      <c r="G9" t="s">
        <v>180</v>
      </c>
    </row>
    <row r="10" spans="1:7">
      <c r="A10" t="s">
        <v>181</v>
      </c>
      <c r="B10" s="195" t="s">
        <v>182</v>
      </c>
      <c r="C10" s="195" t="s">
        <v>183</v>
      </c>
      <c r="F10" t="s">
        <v>184</v>
      </c>
      <c r="G10" t="s">
        <v>185</v>
      </c>
    </row>
    <row r="11" spans="1:7">
      <c r="A11" t="s">
        <v>186</v>
      </c>
      <c r="B11" s="195"/>
      <c r="C11" s="195"/>
      <c r="F11" t="s">
        <v>187</v>
      </c>
      <c r="G11" t="s">
        <v>188</v>
      </c>
    </row>
    <row r="12" spans="1:7">
      <c r="A12" t="s">
        <v>189</v>
      </c>
      <c r="B12" s="195"/>
      <c r="C12" s="195"/>
      <c r="F12" t="s">
        <v>190</v>
      </c>
      <c r="G12" t="s">
        <v>191</v>
      </c>
    </row>
    <row r="13" spans="1:7">
      <c r="A13" t="s">
        <v>192</v>
      </c>
      <c r="B13" s="195"/>
      <c r="C13" s="195"/>
      <c r="F13" t="s">
        <v>193</v>
      </c>
      <c r="G13" t="s">
        <v>194</v>
      </c>
    </row>
    <row r="14" spans="1:7">
      <c r="A14" t="s">
        <v>195</v>
      </c>
      <c r="B14" s="195"/>
      <c r="C14" s="195"/>
      <c r="F14" t="s">
        <v>196</v>
      </c>
      <c r="G14" t="s">
        <v>197</v>
      </c>
    </row>
    <row r="15" spans="1:7">
      <c r="A15" t="s">
        <v>198</v>
      </c>
      <c r="B15" s="195"/>
      <c r="C15" s="195"/>
      <c r="F15" t="s">
        <v>199</v>
      </c>
      <c r="G15" t="s">
        <v>200</v>
      </c>
    </row>
    <row r="16" spans="1:7">
      <c r="A16" t="s">
        <v>201</v>
      </c>
      <c r="B16" s="195"/>
      <c r="C16" s="195"/>
      <c r="F16" t="s">
        <v>202</v>
      </c>
      <c r="G16" t="s">
        <v>203</v>
      </c>
    </row>
    <row r="17" spans="1:7">
      <c r="A17" t="s">
        <v>204</v>
      </c>
      <c r="B17" s="195"/>
      <c r="C17" s="195"/>
      <c r="F17" t="s">
        <v>205</v>
      </c>
      <c r="G17" t="s">
        <v>206</v>
      </c>
    </row>
    <row r="18" spans="1:7">
      <c r="A18" t="s">
        <v>207</v>
      </c>
      <c r="B18" s="195"/>
      <c r="C18" s="195"/>
      <c r="F18" t="s">
        <v>208</v>
      </c>
      <c r="G18" t="s">
        <v>209</v>
      </c>
    </row>
    <row r="19" spans="1:7">
      <c r="A19" t="s">
        <v>210</v>
      </c>
      <c r="B19" s="195"/>
      <c r="C19" s="195"/>
      <c r="F19" t="s">
        <v>211</v>
      </c>
      <c r="G19" t="s">
        <v>212</v>
      </c>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B1B"/>
  </sheetPr>
  <dimension ref="A1:Q30"/>
  <sheetViews>
    <sheetView view="pageBreakPreview" topLeftCell="A2" zoomScale="80" zoomScaleNormal="100" zoomScaleSheetLayoutView="80" workbookViewId="0"/>
  </sheetViews>
  <sheetFormatPr defaultRowHeight="16.5"/>
  <cols>
    <col min="1" max="1" width="2.125" style="35" customWidth="1"/>
    <col min="2" max="2" width="3" style="35" customWidth="1"/>
    <col min="3" max="3" width="2.5" style="35" customWidth="1"/>
    <col min="4" max="4" width="4.625" style="35" customWidth="1"/>
    <col min="5" max="5" width="1.125" style="35" customWidth="1"/>
    <col min="6" max="6" width="6.875" style="35" customWidth="1"/>
    <col min="7" max="8" width="9" style="35" customWidth="1"/>
    <col min="9" max="9" width="16" style="35" customWidth="1"/>
    <col min="10" max="12" width="14.5" style="35" customWidth="1"/>
    <col min="13" max="13" width="5.375" style="35" customWidth="1"/>
    <col min="14" max="14" width="4.375" style="35" customWidth="1"/>
    <col min="15" max="15" width="3.875" style="35" customWidth="1"/>
    <col min="16" max="16" width="5.625" style="35" customWidth="1"/>
    <col min="17" max="17" width="9" style="35" customWidth="1"/>
    <col min="18" max="256" width="8.375" style="35"/>
    <col min="257" max="257" width="3.75" style="35" customWidth="1"/>
    <col min="258" max="258" width="2.875" style="35" customWidth="1"/>
    <col min="259" max="259" width="2.375" style="35" customWidth="1"/>
    <col min="260" max="260" width="4.25" style="35" customWidth="1"/>
    <col min="261" max="261" width="1" style="35" customWidth="1"/>
    <col min="262" max="262" width="6.375" style="35" customWidth="1"/>
    <col min="263" max="264" width="8.375" style="35" customWidth="1"/>
    <col min="265" max="265" width="14.75" style="35" customWidth="1"/>
    <col min="266" max="269" width="13.375" style="35" customWidth="1"/>
    <col min="270" max="270" width="4" style="35" customWidth="1"/>
    <col min="271" max="271" width="3.625" style="35" customWidth="1"/>
    <col min="272" max="512" width="8.375" style="35"/>
    <col min="513" max="513" width="3.75" style="35" customWidth="1"/>
    <col min="514" max="514" width="2.875" style="35" customWidth="1"/>
    <col min="515" max="515" width="2.375" style="35" customWidth="1"/>
    <col min="516" max="516" width="4.25" style="35" customWidth="1"/>
    <col min="517" max="517" width="1" style="35" customWidth="1"/>
    <col min="518" max="518" width="6.375" style="35" customWidth="1"/>
    <col min="519" max="520" width="8.375" style="35" customWidth="1"/>
    <col min="521" max="521" width="14.75" style="35" customWidth="1"/>
    <col min="522" max="525" width="13.375" style="35" customWidth="1"/>
    <col min="526" max="526" width="4" style="35" customWidth="1"/>
    <col min="527" max="527" width="3.625" style="35" customWidth="1"/>
    <col min="528" max="768" width="8.375" style="35"/>
    <col min="769" max="769" width="3.75" style="35" customWidth="1"/>
    <col min="770" max="770" width="2.875" style="35" customWidth="1"/>
    <col min="771" max="771" width="2.375" style="35" customWidth="1"/>
    <col min="772" max="772" width="4.25" style="35" customWidth="1"/>
    <col min="773" max="773" width="1" style="35" customWidth="1"/>
    <col min="774" max="774" width="6.375" style="35" customWidth="1"/>
    <col min="775" max="776" width="8.375" style="35" customWidth="1"/>
    <col min="777" max="777" width="14.75" style="35" customWidth="1"/>
    <col min="778" max="781" width="13.375" style="35" customWidth="1"/>
    <col min="782" max="782" width="4" style="35" customWidth="1"/>
    <col min="783" max="783" width="3.625" style="35" customWidth="1"/>
    <col min="784" max="1024" width="8.375" style="35"/>
    <col min="1025" max="1025" width="3.75" style="35" customWidth="1"/>
    <col min="1026" max="1026" width="2.875" style="35" customWidth="1"/>
    <col min="1027" max="1027" width="2.375" style="35" customWidth="1"/>
    <col min="1028" max="1028" width="4.25" style="35" customWidth="1"/>
    <col min="1029" max="1029" width="1" style="35" customWidth="1"/>
    <col min="1030" max="1030" width="6.375" style="35" customWidth="1"/>
    <col min="1031" max="1032" width="8.375" style="35" customWidth="1"/>
    <col min="1033" max="1033" width="14.75" style="35" customWidth="1"/>
    <col min="1034" max="1037" width="13.375" style="35" customWidth="1"/>
    <col min="1038" max="1038" width="4" style="35" customWidth="1"/>
    <col min="1039" max="1039" width="3.625" style="35" customWidth="1"/>
    <col min="1040" max="1280" width="8.375" style="35"/>
    <col min="1281" max="1281" width="3.75" style="35" customWidth="1"/>
    <col min="1282" max="1282" width="2.875" style="35" customWidth="1"/>
    <col min="1283" max="1283" width="2.375" style="35" customWidth="1"/>
    <col min="1284" max="1284" width="4.25" style="35" customWidth="1"/>
    <col min="1285" max="1285" width="1" style="35" customWidth="1"/>
    <col min="1286" max="1286" width="6.375" style="35" customWidth="1"/>
    <col min="1287" max="1288" width="8.375" style="35" customWidth="1"/>
    <col min="1289" max="1289" width="14.75" style="35" customWidth="1"/>
    <col min="1290" max="1293" width="13.375" style="35" customWidth="1"/>
    <col min="1294" max="1294" width="4" style="35" customWidth="1"/>
    <col min="1295" max="1295" width="3.625" style="35" customWidth="1"/>
    <col min="1296" max="1536" width="8.375" style="35"/>
    <col min="1537" max="1537" width="3.75" style="35" customWidth="1"/>
    <col min="1538" max="1538" width="2.875" style="35" customWidth="1"/>
    <col min="1539" max="1539" width="2.375" style="35" customWidth="1"/>
    <col min="1540" max="1540" width="4.25" style="35" customWidth="1"/>
    <col min="1541" max="1541" width="1" style="35" customWidth="1"/>
    <col min="1542" max="1542" width="6.375" style="35" customWidth="1"/>
    <col min="1543" max="1544" width="8.375" style="35" customWidth="1"/>
    <col min="1545" max="1545" width="14.75" style="35" customWidth="1"/>
    <col min="1546" max="1549" width="13.375" style="35" customWidth="1"/>
    <col min="1550" max="1550" width="4" style="35" customWidth="1"/>
    <col min="1551" max="1551" width="3.625" style="35" customWidth="1"/>
    <col min="1552" max="1792" width="8.375" style="35"/>
    <col min="1793" max="1793" width="3.75" style="35" customWidth="1"/>
    <col min="1794" max="1794" width="2.875" style="35" customWidth="1"/>
    <col min="1795" max="1795" width="2.375" style="35" customWidth="1"/>
    <col min="1796" max="1796" width="4.25" style="35" customWidth="1"/>
    <col min="1797" max="1797" width="1" style="35" customWidth="1"/>
    <col min="1798" max="1798" width="6.375" style="35" customWidth="1"/>
    <col min="1799" max="1800" width="8.375" style="35" customWidth="1"/>
    <col min="1801" max="1801" width="14.75" style="35" customWidth="1"/>
    <col min="1802" max="1805" width="13.375" style="35" customWidth="1"/>
    <col min="1806" max="1806" width="4" style="35" customWidth="1"/>
    <col min="1807" max="1807" width="3.625" style="35" customWidth="1"/>
    <col min="1808" max="2048" width="8.375" style="35"/>
    <col min="2049" max="2049" width="3.75" style="35" customWidth="1"/>
    <col min="2050" max="2050" width="2.875" style="35" customWidth="1"/>
    <col min="2051" max="2051" width="2.375" style="35" customWidth="1"/>
    <col min="2052" max="2052" width="4.25" style="35" customWidth="1"/>
    <col min="2053" max="2053" width="1" style="35" customWidth="1"/>
    <col min="2054" max="2054" width="6.375" style="35" customWidth="1"/>
    <col min="2055" max="2056" width="8.375" style="35" customWidth="1"/>
    <col min="2057" max="2057" width="14.75" style="35" customWidth="1"/>
    <col min="2058" max="2061" width="13.375" style="35" customWidth="1"/>
    <col min="2062" max="2062" width="4" style="35" customWidth="1"/>
    <col min="2063" max="2063" width="3.625" style="35" customWidth="1"/>
    <col min="2064" max="2304" width="8.375" style="35"/>
    <col min="2305" max="2305" width="3.75" style="35" customWidth="1"/>
    <col min="2306" max="2306" width="2.875" style="35" customWidth="1"/>
    <col min="2307" max="2307" width="2.375" style="35" customWidth="1"/>
    <col min="2308" max="2308" width="4.25" style="35" customWidth="1"/>
    <col min="2309" max="2309" width="1" style="35" customWidth="1"/>
    <col min="2310" max="2310" width="6.375" style="35" customWidth="1"/>
    <col min="2311" max="2312" width="8.375" style="35" customWidth="1"/>
    <col min="2313" max="2313" width="14.75" style="35" customWidth="1"/>
    <col min="2314" max="2317" width="13.375" style="35" customWidth="1"/>
    <col min="2318" max="2318" width="4" style="35" customWidth="1"/>
    <col min="2319" max="2319" width="3.625" style="35" customWidth="1"/>
    <col min="2320" max="2560" width="8.375" style="35"/>
    <col min="2561" max="2561" width="3.75" style="35" customWidth="1"/>
    <col min="2562" max="2562" width="2.875" style="35" customWidth="1"/>
    <col min="2563" max="2563" width="2.375" style="35" customWidth="1"/>
    <col min="2564" max="2564" width="4.25" style="35" customWidth="1"/>
    <col min="2565" max="2565" width="1" style="35" customWidth="1"/>
    <col min="2566" max="2566" width="6.375" style="35" customWidth="1"/>
    <col min="2567" max="2568" width="8.375" style="35" customWidth="1"/>
    <col min="2569" max="2569" width="14.75" style="35" customWidth="1"/>
    <col min="2570" max="2573" width="13.375" style="35" customWidth="1"/>
    <col min="2574" max="2574" width="4" style="35" customWidth="1"/>
    <col min="2575" max="2575" width="3.625" style="35" customWidth="1"/>
    <col min="2576" max="2816" width="8.375" style="35"/>
    <col min="2817" max="2817" width="3.75" style="35" customWidth="1"/>
    <col min="2818" max="2818" width="2.875" style="35" customWidth="1"/>
    <col min="2819" max="2819" width="2.375" style="35" customWidth="1"/>
    <col min="2820" max="2820" width="4.25" style="35" customWidth="1"/>
    <col min="2821" max="2821" width="1" style="35" customWidth="1"/>
    <col min="2822" max="2822" width="6.375" style="35" customWidth="1"/>
    <col min="2823" max="2824" width="8.375" style="35" customWidth="1"/>
    <col min="2825" max="2825" width="14.75" style="35" customWidth="1"/>
    <col min="2826" max="2829" width="13.375" style="35" customWidth="1"/>
    <col min="2830" max="2830" width="4" style="35" customWidth="1"/>
    <col min="2831" max="2831" width="3.625" style="35" customWidth="1"/>
    <col min="2832" max="3072" width="8.375" style="35"/>
    <col min="3073" max="3073" width="3.75" style="35" customWidth="1"/>
    <col min="3074" max="3074" width="2.875" style="35" customWidth="1"/>
    <col min="3075" max="3075" width="2.375" style="35" customWidth="1"/>
    <col min="3076" max="3076" width="4.25" style="35" customWidth="1"/>
    <col min="3077" max="3077" width="1" style="35" customWidth="1"/>
    <col min="3078" max="3078" width="6.375" style="35" customWidth="1"/>
    <col min="3079" max="3080" width="8.375" style="35" customWidth="1"/>
    <col min="3081" max="3081" width="14.75" style="35" customWidth="1"/>
    <col min="3082" max="3085" width="13.375" style="35" customWidth="1"/>
    <col min="3086" max="3086" width="4" style="35" customWidth="1"/>
    <col min="3087" max="3087" width="3.625" style="35" customWidth="1"/>
    <col min="3088" max="3328" width="8.375" style="35"/>
    <col min="3329" max="3329" width="3.75" style="35" customWidth="1"/>
    <col min="3330" max="3330" width="2.875" style="35" customWidth="1"/>
    <col min="3331" max="3331" width="2.375" style="35" customWidth="1"/>
    <col min="3332" max="3332" width="4.25" style="35" customWidth="1"/>
    <col min="3333" max="3333" width="1" style="35" customWidth="1"/>
    <col min="3334" max="3334" width="6.375" style="35" customWidth="1"/>
    <col min="3335" max="3336" width="8.375" style="35" customWidth="1"/>
    <col min="3337" max="3337" width="14.75" style="35" customWidth="1"/>
    <col min="3338" max="3341" width="13.375" style="35" customWidth="1"/>
    <col min="3342" max="3342" width="4" style="35" customWidth="1"/>
    <col min="3343" max="3343" width="3.625" style="35" customWidth="1"/>
    <col min="3344" max="3584" width="8.375" style="35"/>
    <col min="3585" max="3585" width="3.75" style="35" customWidth="1"/>
    <col min="3586" max="3586" width="2.875" style="35" customWidth="1"/>
    <col min="3587" max="3587" width="2.375" style="35" customWidth="1"/>
    <col min="3588" max="3588" width="4.25" style="35" customWidth="1"/>
    <col min="3589" max="3589" width="1" style="35" customWidth="1"/>
    <col min="3590" max="3590" width="6.375" style="35" customWidth="1"/>
    <col min="3591" max="3592" width="8.375" style="35" customWidth="1"/>
    <col min="3593" max="3593" width="14.75" style="35" customWidth="1"/>
    <col min="3594" max="3597" width="13.375" style="35" customWidth="1"/>
    <col min="3598" max="3598" width="4" style="35" customWidth="1"/>
    <col min="3599" max="3599" width="3.625" style="35" customWidth="1"/>
    <col min="3600" max="3840" width="8.375" style="35"/>
    <col min="3841" max="3841" width="3.75" style="35" customWidth="1"/>
    <col min="3842" max="3842" width="2.875" style="35" customWidth="1"/>
    <col min="3843" max="3843" width="2.375" style="35" customWidth="1"/>
    <col min="3844" max="3844" width="4.25" style="35" customWidth="1"/>
    <col min="3845" max="3845" width="1" style="35" customWidth="1"/>
    <col min="3846" max="3846" width="6.375" style="35" customWidth="1"/>
    <col min="3847" max="3848" width="8.375" style="35" customWidth="1"/>
    <col min="3849" max="3849" width="14.75" style="35" customWidth="1"/>
    <col min="3850" max="3853" width="13.375" style="35" customWidth="1"/>
    <col min="3854" max="3854" width="4" style="35" customWidth="1"/>
    <col min="3855" max="3855" width="3.625" style="35" customWidth="1"/>
    <col min="3856" max="4096" width="8.375" style="35"/>
    <col min="4097" max="4097" width="3.75" style="35" customWidth="1"/>
    <col min="4098" max="4098" width="2.875" style="35" customWidth="1"/>
    <col min="4099" max="4099" width="2.375" style="35" customWidth="1"/>
    <col min="4100" max="4100" width="4.25" style="35" customWidth="1"/>
    <col min="4101" max="4101" width="1" style="35" customWidth="1"/>
    <col min="4102" max="4102" width="6.375" style="35" customWidth="1"/>
    <col min="4103" max="4104" width="8.375" style="35" customWidth="1"/>
    <col min="4105" max="4105" width="14.75" style="35" customWidth="1"/>
    <col min="4106" max="4109" width="13.375" style="35" customWidth="1"/>
    <col min="4110" max="4110" width="4" style="35" customWidth="1"/>
    <col min="4111" max="4111" width="3.625" style="35" customWidth="1"/>
    <col min="4112" max="4352" width="8.375" style="35"/>
    <col min="4353" max="4353" width="3.75" style="35" customWidth="1"/>
    <col min="4354" max="4354" width="2.875" style="35" customWidth="1"/>
    <col min="4355" max="4355" width="2.375" style="35" customWidth="1"/>
    <col min="4356" max="4356" width="4.25" style="35" customWidth="1"/>
    <col min="4357" max="4357" width="1" style="35" customWidth="1"/>
    <col min="4358" max="4358" width="6.375" style="35" customWidth="1"/>
    <col min="4359" max="4360" width="8.375" style="35" customWidth="1"/>
    <col min="4361" max="4361" width="14.75" style="35" customWidth="1"/>
    <col min="4362" max="4365" width="13.375" style="35" customWidth="1"/>
    <col min="4366" max="4366" width="4" style="35" customWidth="1"/>
    <col min="4367" max="4367" width="3.625" style="35" customWidth="1"/>
    <col min="4368" max="4608" width="8.375" style="35"/>
    <col min="4609" max="4609" width="3.75" style="35" customWidth="1"/>
    <col min="4610" max="4610" width="2.875" style="35" customWidth="1"/>
    <col min="4611" max="4611" width="2.375" style="35" customWidth="1"/>
    <col min="4612" max="4612" width="4.25" style="35" customWidth="1"/>
    <col min="4613" max="4613" width="1" style="35" customWidth="1"/>
    <col min="4614" max="4614" width="6.375" style="35" customWidth="1"/>
    <col min="4615" max="4616" width="8.375" style="35" customWidth="1"/>
    <col min="4617" max="4617" width="14.75" style="35" customWidth="1"/>
    <col min="4618" max="4621" width="13.375" style="35" customWidth="1"/>
    <col min="4622" max="4622" width="4" style="35" customWidth="1"/>
    <col min="4623" max="4623" width="3.625" style="35" customWidth="1"/>
    <col min="4624" max="4864" width="8.375" style="35"/>
    <col min="4865" max="4865" width="3.75" style="35" customWidth="1"/>
    <col min="4866" max="4866" width="2.875" style="35" customWidth="1"/>
    <col min="4867" max="4867" width="2.375" style="35" customWidth="1"/>
    <col min="4868" max="4868" width="4.25" style="35" customWidth="1"/>
    <col min="4869" max="4869" width="1" style="35" customWidth="1"/>
    <col min="4870" max="4870" width="6.375" style="35" customWidth="1"/>
    <col min="4871" max="4872" width="8.375" style="35" customWidth="1"/>
    <col min="4873" max="4873" width="14.75" style="35" customWidth="1"/>
    <col min="4874" max="4877" width="13.375" style="35" customWidth="1"/>
    <col min="4878" max="4878" width="4" style="35" customWidth="1"/>
    <col min="4879" max="4879" width="3.625" style="35" customWidth="1"/>
    <col min="4880" max="5120" width="8.375" style="35"/>
    <col min="5121" max="5121" width="3.75" style="35" customWidth="1"/>
    <col min="5122" max="5122" width="2.875" style="35" customWidth="1"/>
    <col min="5123" max="5123" width="2.375" style="35" customWidth="1"/>
    <col min="5124" max="5124" width="4.25" style="35" customWidth="1"/>
    <col min="5125" max="5125" width="1" style="35" customWidth="1"/>
    <col min="5126" max="5126" width="6.375" style="35" customWidth="1"/>
    <col min="5127" max="5128" width="8.375" style="35" customWidth="1"/>
    <col min="5129" max="5129" width="14.75" style="35" customWidth="1"/>
    <col min="5130" max="5133" width="13.375" style="35" customWidth="1"/>
    <col min="5134" max="5134" width="4" style="35" customWidth="1"/>
    <col min="5135" max="5135" width="3.625" style="35" customWidth="1"/>
    <col min="5136" max="5376" width="8.375" style="35"/>
    <col min="5377" max="5377" width="3.75" style="35" customWidth="1"/>
    <col min="5378" max="5378" width="2.875" style="35" customWidth="1"/>
    <col min="5379" max="5379" width="2.375" style="35" customWidth="1"/>
    <col min="5380" max="5380" width="4.25" style="35" customWidth="1"/>
    <col min="5381" max="5381" width="1" style="35" customWidth="1"/>
    <col min="5382" max="5382" width="6.375" style="35" customWidth="1"/>
    <col min="5383" max="5384" width="8.375" style="35" customWidth="1"/>
    <col min="5385" max="5385" width="14.75" style="35" customWidth="1"/>
    <col min="5386" max="5389" width="13.375" style="35" customWidth="1"/>
    <col min="5390" max="5390" width="4" style="35" customWidth="1"/>
    <col min="5391" max="5391" width="3.625" style="35" customWidth="1"/>
    <col min="5392" max="5632" width="8.375" style="35"/>
    <col min="5633" max="5633" width="3.75" style="35" customWidth="1"/>
    <col min="5634" max="5634" width="2.875" style="35" customWidth="1"/>
    <col min="5635" max="5635" width="2.375" style="35" customWidth="1"/>
    <col min="5636" max="5636" width="4.25" style="35" customWidth="1"/>
    <col min="5637" max="5637" width="1" style="35" customWidth="1"/>
    <col min="5638" max="5638" width="6.375" style="35" customWidth="1"/>
    <col min="5639" max="5640" width="8.375" style="35" customWidth="1"/>
    <col min="5641" max="5641" width="14.75" style="35" customWidth="1"/>
    <col min="5642" max="5645" width="13.375" style="35" customWidth="1"/>
    <col min="5646" max="5646" width="4" style="35" customWidth="1"/>
    <col min="5647" max="5647" width="3.625" style="35" customWidth="1"/>
    <col min="5648" max="5888" width="8.375" style="35"/>
    <col min="5889" max="5889" width="3.75" style="35" customWidth="1"/>
    <col min="5890" max="5890" width="2.875" style="35" customWidth="1"/>
    <col min="5891" max="5891" width="2.375" style="35" customWidth="1"/>
    <col min="5892" max="5892" width="4.25" style="35" customWidth="1"/>
    <col min="5893" max="5893" width="1" style="35" customWidth="1"/>
    <col min="5894" max="5894" width="6.375" style="35" customWidth="1"/>
    <col min="5895" max="5896" width="8.375" style="35" customWidth="1"/>
    <col min="5897" max="5897" width="14.75" style="35" customWidth="1"/>
    <col min="5898" max="5901" width="13.375" style="35" customWidth="1"/>
    <col min="5902" max="5902" width="4" style="35" customWidth="1"/>
    <col min="5903" max="5903" width="3.625" style="35" customWidth="1"/>
    <col min="5904" max="6144" width="8.375" style="35"/>
    <col min="6145" max="6145" width="3.75" style="35" customWidth="1"/>
    <col min="6146" max="6146" width="2.875" style="35" customWidth="1"/>
    <col min="6147" max="6147" width="2.375" style="35" customWidth="1"/>
    <col min="6148" max="6148" width="4.25" style="35" customWidth="1"/>
    <col min="6149" max="6149" width="1" style="35" customWidth="1"/>
    <col min="6150" max="6150" width="6.375" style="35" customWidth="1"/>
    <col min="6151" max="6152" width="8.375" style="35" customWidth="1"/>
    <col min="6153" max="6153" width="14.75" style="35" customWidth="1"/>
    <col min="6154" max="6157" width="13.375" style="35" customWidth="1"/>
    <col min="6158" max="6158" width="4" style="35" customWidth="1"/>
    <col min="6159" max="6159" width="3.625" style="35" customWidth="1"/>
    <col min="6160" max="6400" width="8.375" style="35"/>
    <col min="6401" max="6401" width="3.75" style="35" customWidth="1"/>
    <col min="6402" max="6402" width="2.875" style="35" customWidth="1"/>
    <col min="6403" max="6403" width="2.375" style="35" customWidth="1"/>
    <col min="6404" max="6404" width="4.25" style="35" customWidth="1"/>
    <col min="6405" max="6405" width="1" style="35" customWidth="1"/>
    <col min="6406" max="6406" width="6.375" style="35" customWidth="1"/>
    <col min="6407" max="6408" width="8.375" style="35" customWidth="1"/>
    <col min="6409" max="6409" width="14.75" style="35" customWidth="1"/>
    <col min="6410" max="6413" width="13.375" style="35" customWidth="1"/>
    <col min="6414" max="6414" width="4" style="35" customWidth="1"/>
    <col min="6415" max="6415" width="3.625" style="35" customWidth="1"/>
    <col min="6416" max="6656" width="8.375" style="35"/>
    <col min="6657" max="6657" width="3.75" style="35" customWidth="1"/>
    <col min="6658" max="6658" width="2.875" style="35" customWidth="1"/>
    <col min="6659" max="6659" width="2.375" style="35" customWidth="1"/>
    <col min="6660" max="6660" width="4.25" style="35" customWidth="1"/>
    <col min="6661" max="6661" width="1" style="35" customWidth="1"/>
    <col min="6662" max="6662" width="6.375" style="35" customWidth="1"/>
    <col min="6663" max="6664" width="8.375" style="35" customWidth="1"/>
    <col min="6665" max="6665" width="14.75" style="35" customWidth="1"/>
    <col min="6666" max="6669" width="13.375" style="35" customWidth="1"/>
    <col min="6670" max="6670" width="4" style="35" customWidth="1"/>
    <col min="6671" max="6671" width="3.625" style="35" customWidth="1"/>
    <col min="6672" max="6912" width="8.375" style="35"/>
    <col min="6913" max="6913" width="3.75" style="35" customWidth="1"/>
    <col min="6914" max="6914" width="2.875" style="35" customWidth="1"/>
    <col min="6915" max="6915" width="2.375" style="35" customWidth="1"/>
    <col min="6916" max="6916" width="4.25" style="35" customWidth="1"/>
    <col min="6917" max="6917" width="1" style="35" customWidth="1"/>
    <col min="6918" max="6918" width="6.375" style="35" customWidth="1"/>
    <col min="6919" max="6920" width="8.375" style="35" customWidth="1"/>
    <col min="6921" max="6921" width="14.75" style="35" customWidth="1"/>
    <col min="6922" max="6925" width="13.375" style="35" customWidth="1"/>
    <col min="6926" max="6926" width="4" style="35" customWidth="1"/>
    <col min="6927" max="6927" width="3.625" style="35" customWidth="1"/>
    <col min="6928" max="7168" width="8.375" style="35"/>
    <col min="7169" max="7169" width="3.75" style="35" customWidth="1"/>
    <col min="7170" max="7170" width="2.875" style="35" customWidth="1"/>
    <col min="7171" max="7171" width="2.375" style="35" customWidth="1"/>
    <col min="7172" max="7172" width="4.25" style="35" customWidth="1"/>
    <col min="7173" max="7173" width="1" style="35" customWidth="1"/>
    <col min="7174" max="7174" width="6.375" style="35" customWidth="1"/>
    <col min="7175" max="7176" width="8.375" style="35" customWidth="1"/>
    <col min="7177" max="7177" width="14.75" style="35" customWidth="1"/>
    <col min="7178" max="7181" width="13.375" style="35" customWidth="1"/>
    <col min="7182" max="7182" width="4" style="35" customWidth="1"/>
    <col min="7183" max="7183" width="3.625" style="35" customWidth="1"/>
    <col min="7184" max="7424" width="8.375" style="35"/>
    <col min="7425" max="7425" width="3.75" style="35" customWidth="1"/>
    <col min="7426" max="7426" width="2.875" style="35" customWidth="1"/>
    <col min="7427" max="7427" width="2.375" style="35" customWidth="1"/>
    <col min="7428" max="7428" width="4.25" style="35" customWidth="1"/>
    <col min="7429" max="7429" width="1" style="35" customWidth="1"/>
    <col min="7430" max="7430" width="6.375" style="35" customWidth="1"/>
    <col min="7431" max="7432" width="8.375" style="35" customWidth="1"/>
    <col min="7433" max="7433" width="14.75" style="35" customWidth="1"/>
    <col min="7434" max="7437" width="13.375" style="35" customWidth="1"/>
    <col min="7438" max="7438" width="4" style="35" customWidth="1"/>
    <col min="7439" max="7439" width="3.625" style="35" customWidth="1"/>
    <col min="7440" max="7680" width="8.375" style="35"/>
    <col min="7681" max="7681" width="3.75" style="35" customWidth="1"/>
    <col min="7682" max="7682" width="2.875" style="35" customWidth="1"/>
    <col min="7683" max="7683" width="2.375" style="35" customWidth="1"/>
    <col min="7684" max="7684" width="4.25" style="35" customWidth="1"/>
    <col min="7685" max="7685" width="1" style="35" customWidth="1"/>
    <col min="7686" max="7686" width="6.375" style="35" customWidth="1"/>
    <col min="7687" max="7688" width="8.375" style="35" customWidth="1"/>
    <col min="7689" max="7689" width="14.75" style="35" customWidth="1"/>
    <col min="7690" max="7693" width="13.375" style="35" customWidth="1"/>
    <col min="7694" max="7694" width="4" style="35" customWidth="1"/>
    <col min="7695" max="7695" width="3.625" style="35" customWidth="1"/>
    <col min="7696" max="7936" width="8.375" style="35"/>
    <col min="7937" max="7937" width="3.75" style="35" customWidth="1"/>
    <col min="7938" max="7938" width="2.875" style="35" customWidth="1"/>
    <col min="7939" max="7939" width="2.375" style="35" customWidth="1"/>
    <col min="7940" max="7940" width="4.25" style="35" customWidth="1"/>
    <col min="7941" max="7941" width="1" style="35" customWidth="1"/>
    <col min="7942" max="7942" width="6.375" style="35" customWidth="1"/>
    <col min="7943" max="7944" width="8.375" style="35" customWidth="1"/>
    <col min="7945" max="7945" width="14.75" style="35" customWidth="1"/>
    <col min="7946" max="7949" width="13.375" style="35" customWidth="1"/>
    <col min="7950" max="7950" width="4" style="35" customWidth="1"/>
    <col min="7951" max="7951" width="3.625" style="35" customWidth="1"/>
    <col min="7952" max="8192" width="8.375" style="35"/>
    <col min="8193" max="8193" width="3.75" style="35" customWidth="1"/>
    <col min="8194" max="8194" width="2.875" style="35" customWidth="1"/>
    <col min="8195" max="8195" width="2.375" style="35" customWidth="1"/>
    <col min="8196" max="8196" width="4.25" style="35" customWidth="1"/>
    <col min="8197" max="8197" width="1" style="35" customWidth="1"/>
    <col min="8198" max="8198" width="6.375" style="35" customWidth="1"/>
    <col min="8199" max="8200" width="8.375" style="35" customWidth="1"/>
    <col min="8201" max="8201" width="14.75" style="35" customWidth="1"/>
    <col min="8202" max="8205" width="13.375" style="35" customWidth="1"/>
    <col min="8206" max="8206" width="4" style="35" customWidth="1"/>
    <col min="8207" max="8207" width="3.625" style="35" customWidth="1"/>
    <col min="8208" max="8448" width="8.375" style="35"/>
    <col min="8449" max="8449" width="3.75" style="35" customWidth="1"/>
    <col min="8450" max="8450" width="2.875" style="35" customWidth="1"/>
    <col min="8451" max="8451" width="2.375" style="35" customWidth="1"/>
    <col min="8452" max="8452" width="4.25" style="35" customWidth="1"/>
    <col min="8453" max="8453" width="1" style="35" customWidth="1"/>
    <col min="8454" max="8454" width="6.375" style="35" customWidth="1"/>
    <col min="8455" max="8456" width="8.375" style="35" customWidth="1"/>
    <col min="8457" max="8457" width="14.75" style="35" customWidth="1"/>
    <col min="8458" max="8461" width="13.375" style="35" customWidth="1"/>
    <col min="8462" max="8462" width="4" style="35" customWidth="1"/>
    <col min="8463" max="8463" width="3.625" style="35" customWidth="1"/>
    <col min="8464" max="8704" width="8.375" style="35"/>
    <col min="8705" max="8705" width="3.75" style="35" customWidth="1"/>
    <col min="8706" max="8706" width="2.875" style="35" customWidth="1"/>
    <col min="8707" max="8707" width="2.375" style="35" customWidth="1"/>
    <col min="8708" max="8708" width="4.25" style="35" customWidth="1"/>
    <col min="8709" max="8709" width="1" style="35" customWidth="1"/>
    <col min="8710" max="8710" width="6.375" style="35" customWidth="1"/>
    <col min="8711" max="8712" width="8.375" style="35" customWidth="1"/>
    <col min="8713" max="8713" width="14.75" style="35" customWidth="1"/>
    <col min="8714" max="8717" width="13.375" style="35" customWidth="1"/>
    <col min="8718" max="8718" width="4" style="35" customWidth="1"/>
    <col min="8719" max="8719" width="3.625" style="35" customWidth="1"/>
    <col min="8720" max="8960" width="8.375" style="35"/>
    <col min="8961" max="8961" width="3.75" style="35" customWidth="1"/>
    <col min="8962" max="8962" width="2.875" style="35" customWidth="1"/>
    <col min="8963" max="8963" width="2.375" style="35" customWidth="1"/>
    <col min="8964" max="8964" width="4.25" style="35" customWidth="1"/>
    <col min="8965" max="8965" width="1" style="35" customWidth="1"/>
    <col min="8966" max="8966" width="6.375" style="35" customWidth="1"/>
    <col min="8967" max="8968" width="8.375" style="35" customWidth="1"/>
    <col min="8969" max="8969" width="14.75" style="35" customWidth="1"/>
    <col min="8970" max="8973" width="13.375" style="35" customWidth="1"/>
    <col min="8974" max="8974" width="4" style="35" customWidth="1"/>
    <col min="8975" max="8975" width="3.625" style="35" customWidth="1"/>
    <col min="8976" max="9216" width="8.375" style="35"/>
    <col min="9217" max="9217" width="3.75" style="35" customWidth="1"/>
    <col min="9218" max="9218" width="2.875" style="35" customWidth="1"/>
    <col min="9219" max="9219" width="2.375" style="35" customWidth="1"/>
    <col min="9220" max="9220" width="4.25" style="35" customWidth="1"/>
    <col min="9221" max="9221" width="1" style="35" customWidth="1"/>
    <col min="9222" max="9222" width="6.375" style="35" customWidth="1"/>
    <col min="9223" max="9224" width="8.375" style="35" customWidth="1"/>
    <col min="9225" max="9225" width="14.75" style="35" customWidth="1"/>
    <col min="9226" max="9229" width="13.375" style="35" customWidth="1"/>
    <col min="9230" max="9230" width="4" style="35" customWidth="1"/>
    <col min="9231" max="9231" width="3.625" style="35" customWidth="1"/>
    <col min="9232" max="9472" width="8.375" style="35"/>
    <col min="9473" max="9473" width="3.75" style="35" customWidth="1"/>
    <col min="9474" max="9474" width="2.875" style="35" customWidth="1"/>
    <col min="9475" max="9475" width="2.375" style="35" customWidth="1"/>
    <col min="9476" max="9476" width="4.25" style="35" customWidth="1"/>
    <col min="9477" max="9477" width="1" style="35" customWidth="1"/>
    <col min="9478" max="9478" width="6.375" style="35" customWidth="1"/>
    <col min="9479" max="9480" width="8.375" style="35" customWidth="1"/>
    <col min="9481" max="9481" width="14.75" style="35" customWidth="1"/>
    <col min="9482" max="9485" width="13.375" style="35" customWidth="1"/>
    <col min="9486" max="9486" width="4" style="35" customWidth="1"/>
    <col min="9487" max="9487" width="3.625" style="35" customWidth="1"/>
    <col min="9488" max="9728" width="8.375" style="35"/>
    <col min="9729" max="9729" width="3.75" style="35" customWidth="1"/>
    <col min="9730" max="9730" width="2.875" style="35" customWidth="1"/>
    <col min="9731" max="9731" width="2.375" style="35" customWidth="1"/>
    <col min="9732" max="9732" width="4.25" style="35" customWidth="1"/>
    <col min="9733" max="9733" width="1" style="35" customWidth="1"/>
    <col min="9734" max="9734" width="6.375" style="35" customWidth="1"/>
    <col min="9735" max="9736" width="8.375" style="35" customWidth="1"/>
    <col min="9737" max="9737" width="14.75" style="35" customWidth="1"/>
    <col min="9738" max="9741" width="13.375" style="35" customWidth="1"/>
    <col min="9742" max="9742" width="4" style="35" customWidth="1"/>
    <col min="9743" max="9743" width="3.625" style="35" customWidth="1"/>
    <col min="9744" max="9984" width="8.375" style="35"/>
    <col min="9985" max="9985" width="3.75" style="35" customWidth="1"/>
    <col min="9986" max="9986" width="2.875" style="35" customWidth="1"/>
    <col min="9987" max="9987" width="2.375" style="35" customWidth="1"/>
    <col min="9988" max="9988" width="4.25" style="35" customWidth="1"/>
    <col min="9989" max="9989" width="1" style="35" customWidth="1"/>
    <col min="9990" max="9990" width="6.375" style="35" customWidth="1"/>
    <col min="9991" max="9992" width="8.375" style="35" customWidth="1"/>
    <col min="9993" max="9993" width="14.75" style="35" customWidth="1"/>
    <col min="9994" max="9997" width="13.375" style="35" customWidth="1"/>
    <col min="9998" max="9998" width="4" style="35" customWidth="1"/>
    <col min="9999" max="9999" width="3.625" style="35" customWidth="1"/>
    <col min="10000" max="10240" width="8.375" style="35"/>
    <col min="10241" max="10241" width="3.75" style="35" customWidth="1"/>
    <col min="10242" max="10242" width="2.875" style="35" customWidth="1"/>
    <col min="10243" max="10243" width="2.375" style="35" customWidth="1"/>
    <col min="10244" max="10244" width="4.25" style="35" customWidth="1"/>
    <col min="10245" max="10245" width="1" style="35" customWidth="1"/>
    <col min="10246" max="10246" width="6.375" style="35" customWidth="1"/>
    <col min="10247" max="10248" width="8.375" style="35" customWidth="1"/>
    <col min="10249" max="10249" width="14.75" style="35" customWidth="1"/>
    <col min="10250" max="10253" width="13.375" style="35" customWidth="1"/>
    <col min="10254" max="10254" width="4" style="35" customWidth="1"/>
    <col min="10255" max="10255" width="3.625" style="35" customWidth="1"/>
    <col min="10256" max="10496" width="8.375" style="35"/>
    <col min="10497" max="10497" width="3.75" style="35" customWidth="1"/>
    <col min="10498" max="10498" width="2.875" style="35" customWidth="1"/>
    <col min="10499" max="10499" width="2.375" style="35" customWidth="1"/>
    <col min="10500" max="10500" width="4.25" style="35" customWidth="1"/>
    <col min="10501" max="10501" width="1" style="35" customWidth="1"/>
    <col min="10502" max="10502" width="6.375" style="35" customWidth="1"/>
    <col min="10503" max="10504" width="8.375" style="35" customWidth="1"/>
    <col min="10505" max="10505" width="14.75" style="35" customWidth="1"/>
    <col min="10506" max="10509" width="13.375" style="35" customWidth="1"/>
    <col min="10510" max="10510" width="4" style="35" customWidth="1"/>
    <col min="10511" max="10511" width="3.625" style="35" customWidth="1"/>
    <col min="10512" max="10752" width="8.375" style="35"/>
    <col min="10753" max="10753" width="3.75" style="35" customWidth="1"/>
    <col min="10754" max="10754" width="2.875" style="35" customWidth="1"/>
    <col min="10755" max="10755" width="2.375" style="35" customWidth="1"/>
    <col min="10756" max="10756" width="4.25" style="35" customWidth="1"/>
    <col min="10757" max="10757" width="1" style="35" customWidth="1"/>
    <col min="10758" max="10758" width="6.375" style="35" customWidth="1"/>
    <col min="10759" max="10760" width="8.375" style="35" customWidth="1"/>
    <col min="10761" max="10761" width="14.75" style="35" customWidth="1"/>
    <col min="10762" max="10765" width="13.375" style="35" customWidth="1"/>
    <col min="10766" max="10766" width="4" style="35" customWidth="1"/>
    <col min="10767" max="10767" width="3.625" style="35" customWidth="1"/>
    <col min="10768" max="11008" width="8.375" style="35"/>
    <col min="11009" max="11009" width="3.75" style="35" customWidth="1"/>
    <col min="11010" max="11010" width="2.875" style="35" customWidth="1"/>
    <col min="11011" max="11011" width="2.375" style="35" customWidth="1"/>
    <col min="11012" max="11012" width="4.25" style="35" customWidth="1"/>
    <col min="11013" max="11013" width="1" style="35" customWidth="1"/>
    <col min="11014" max="11014" width="6.375" style="35" customWidth="1"/>
    <col min="11015" max="11016" width="8.375" style="35" customWidth="1"/>
    <col min="11017" max="11017" width="14.75" style="35" customWidth="1"/>
    <col min="11018" max="11021" width="13.375" style="35" customWidth="1"/>
    <col min="11022" max="11022" width="4" style="35" customWidth="1"/>
    <col min="11023" max="11023" width="3.625" style="35" customWidth="1"/>
    <col min="11024" max="11264" width="8.375" style="35"/>
    <col min="11265" max="11265" width="3.75" style="35" customWidth="1"/>
    <col min="11266" max="11266" width="2.875" style="35" customWidth="1"/>
    <col min="11267" max="11267" width="2.375" style="35" customWidth="1"/>
    <col min="11268" max="11268" width="4.25" style="35" customWidth="1"/>
    <col min="11269" max="11269" width="1" style="35" customWidth="1"/>
    <col min="11270" max="11270" width="6.375" style="35" customWidth="1"/>
    <col min="11271" max="11272" width="8.375" style="35" customWidth="1"/>
    <col min="11273" max="11273" width="14.75" style="35" customWidth="1"/>
    <col min="11274" max="11277" width="13.375" style="35" customWidth="1"/>
    <col min="11278" max="11278" width="4" style="35" customWidth="1"/>
    <col min="11279" max="11279" width="3.625" style="35" customWidth="1"/>
    <col min="11280" max="11520" width="8.375" style="35"/>
    <col min="11521" max="11521" width="3.75" style="35" customWidth="1"/>
    <col min="11522" max="11522" width="2.875" style="35" customWidth="1"/>
    <col min="11523" max="11523" width="2.375" style="35" customWidth="1"/>
    <col min="11524" max="11524" width="4.25" style="35" customWidth="1"/>
    <col min="11525" max="11525" width="1" style="35" customWidth="1"/>
    <col min="11526" max="11526" width="6.375" style="35" customWidth="1"/>
    <col min="11527" max="11528" width="8.375" style="35" customWidth="1"/>
    <col min="11529" max="11529" width="14.75" style="35" customWidth="1"/>
    <col min="11530" max="11533" width="13.375" style="35" customWidth="1"/>
    <col min="11534" max="11534" width="4" style="35" customWidth="1"/>
    <col min="11535" max="11535" width="3.625" style="35" customWidth="1"/>
    <col min="11536" max="11776" width="8.375" style="35"/>
    <col min="11777" max="11777" width="3.75" style="35" customWidth="1"/>
    <col min="11778" max="11778" width="2.875" style="35" customWidth="1"/>
    <col min="11779" max="11779" width="2.375" style="35" customWidth="1"/>
    <col min="11780" max="11780" width="4.25" style="35" customWidth="1"/>
    <col min="11781" max="11781" width="1" style="35" customWidth="1"/>
    <col min="11782" max="11782" width="6.375" style="35" customWidth="1"/>
    <col min="11783" max="11784" width="8.375" style="35" customWidth="1"/>
    <col min="11785" max="11785" width="14.75" style="35" customWidth="1"/>
    <col min="11786" max="11789" width="13.375" style="35" customWidth="1"/>
    <col min="11790" max="11790" width="4" style="35" customWidth="1"/>
    <col min="11791" max="11791" width="3.625" style="35" customWidth="1"/>
    <col min="11792" max="12032" width="8.375" style="35"/>
    <col min="12033" max="12033" width="3.75" style="35" customWidth="1"/>
    <col min="12034" max="12034" width="2.875" style="35" customWidth="1"/>
    <col min="12035" max="12035" width="2.375" style="35" customWidth="1"/>
    <col min="12036" max="12036" width="4.25" style="35" customWidth="1"/>
    <col min="12037" max="12037" width="1" style="35" customWidth="1"/>
    <col min="12038" max="12038" width="6.375" style="35" customWidth="1"/>
    <col min="12039" max="12040" width="8.375" style="35" customWidth="1"/>
    <col min="12041" max="12041" width="14.75" style="35" customWidth="1"/>
    <col min="12042" max="12045" width="13.375" style="35" customWidth="1"/>
    <col min="12046" max="12046" width="4" style="35" customWidth="1"/>
    <col min="12047" max="12047" width="3.625" style="35" customWidth="1"/>
    <col min="12048" max="12288" width="8.375" style="35"/>
    <col min="12289" max="12289" width="3.75" style="35" customWidth="1"/>
    <col min="12290" max="12290" width="2.875" style="35" customWidth="1"/>
    <col min="12291" max="12291" width="2.375" style="35" customWidth="1"/>
    <col min="12292" max="12292" width="4.25" style="35" customWidth="1"/>
    <col min="12293" max="12293" width="1" style="35" customWidth="1"/>
    <col min="12294" max="12294" width="6.375" style="35" customWidth="1"/>
    <col min="12295" max="12296" width="8.375" style="35" customWidth="1"/>
    <col min="12297" max="12297" width="14.75" style="35" customWidth="1"/>
    <col min="12298" max="12301" width="13.375" style="35" customWidth="1"/>
    <col min="12302" max="12302" width="4" style="35" customWidth="1"/>
    <col min="12303" max="12303" width="3.625" style="35" customWidth="1"/>
    <col min="12304" max="12544" width="8.375" style="35"/>
    <col min="12545" max="12545" width="3.75" style="35" customWidth="1"/>
    <col min="12546" max="12546" width="2.875" style="35" customWidth="1"/>
    <col min="12547" max="12547" width="2.375" style="35" customWidth="1"/>
    <col min="12548" max="12548" width="4.25" style="35" customWidth="1"/>
    <col min="12549" max="12549" width="1" style="35" customWidth="1"/>
    <col min="12550" max="12550" width="6.375" style="35" customWidth="1"/>
    <col min="12551" max="12552" width="8.375" style="35" customWidth="1"/>
    <col min="12553" max="12553" width="14.75" style="35" customWidth="1"/>
    <col min="12554" max="12557" width="13.375" style="35" customWidth="1"/>
    <col min="12558" max="12558" width="4" style="35" customWidth="1"/>
    <col min="12559" max="12559" width="3.625" style="35" customWidth="1"/>
    <col min="12560" max="12800" width="8.375" style="35"/>
    <col min="12801" max="12801" width="3.75" style="35" customWidth="1"/>
    <col min="12802" max="12802" width="2.875" style="35" customWidth="1"/>
    <col min="12803" max="12803" width="2.375" style="35" customWidth="1"/>
    <col min="12804" max="12804" width="4.25" style="35" customWidth="1"/>
    <col min="12805" max="12805" width="1" style="35" customWidth="1"/>
    <col min="12806" max="12806" width="6.375" style="35" customWidth="1"/>
    <col min="12807" max="12808" width="8.375" style="35" customWidth="1"/>
    <col min="12809" max="12809" width="14.75" style="35" customWidth="1"/>
    <col min="12810" max="12813" width="13.375" style="35" customWidth="1"/>
    <col min="12814" max="12814" width="4" style="35" customWidth="1"/>
    <col min="12815" max="12815" width="3.625" style="35" customWidth="1"/>
    <col min="12816" max="13056" width="8.375" style="35"/>
    <col min="13057" max="13057" width="3.75" style="35" customWidth="1"/>
    <col min="13058" max="13058" width="2.875" style="35" customWidth="1"/>
    <col min="13059" max="13059" width="2.375" style="35" customWidth="1"/>
    <col min="13060" max="13060" width="4.25" style="35" customWidth="1"/>
    <col min="13061" max="13061" width="1" style="35" customWidth="1"/>
    <col min="13062" max="13062" width="6.375" style="35" customWidth="1"/>
    <col min="13063" max="13064" width="8.375" style="35" customWidth="1"/>
    <col min="13065" max="13065" width="14.75" style="35" customWidth="1"/>
    <col min="13066" max="13069" width="13.375" style="35" customWidth="1"/>
    <col min="13070" max="13070" width="4" style="35" customWidth="1"/>
    <col min="13071" max="13071" width="3.625" style="35" customWidth="1"/>
    <col min="13072" max="13312" width="8.375" style="35"/>
    <col min="13313" max="13313" width="3.75" style="35" customWidth="1"/>
    <col min="13314" max="13314" width="2.875" style="35" customWidth="1"/>
    <col min="13315" max="13315" width="2.375" style="35" customWidth="1"/>
    <col min="13316" max="13316" width="4.25" style="35" customWidth="1"/>
    <col min="13317" max="13317" width="1" style="35" customWidth="1"/>
    <col min="13318" max="13318" width="6.375" style="35" customWidth="1"/>
    <col min="13319" max="13320" width="8.375" style="35" customWidth="1"/>
    <col min="13321" max="13321" width="14.75" style="35" customWidth="1"/>
    <col min="13322" max="13325" width="13.375" style="35" customWidth="1"/>
    <col min="13326" max="13326" width="4" style="35" customWidth="1"/>
    <col min="13327" max="13327" width="3.625" style="35" customWidth="1"/>
    <col min="13328" max="13568" width="8.375" style="35"/>
    <col min="13569" max="13569" width="3.75" style="35" customWidth="1"/>
    <col min="13570" max="13570" width="2.875" style="35" customWidth="1"/>
    <col min="13571" max="13571" width="2.375" style="35" customWidth="1"/>
    <col min="13572" max="13572" width="4.25" style="35" customWidth="1"/>
    <col min="13573" max="13573" width="1" style="35" customWidth="1"/>
    <col min="13574" max="13574" width="6.375" style="35" customWidth="1"/>
    <col min="13575" max="13576" width="8.375" style="35" customWidth="1"/>
    <col min="13577" max="13577" width="14.75" style="35" customWidth="1"/>
    <col min="13578" max="13581" width="13.375" style="35" customWidth="1"/>
    <col min="13582" max="13582" width="4" style="35" customWidth="1"/>
    <col min="13583" max="13583" width="3.625" style="35" customWidth="1"/>
    <col min="13584" max="13824" width="8.375" style="35"/>
    <col min="13825" max="13825" width="3.75" style="35" customWidth="1"/>
    <col min="13826" max="13826" width="2.875" style="35" customWidth="1"/>
    <col min="13827" max="13827" width="2.375" style="35" customWidth="1"/>
    <col min="13828" max="13828" width="4.25" style="35" customWidth="1"/>
    <col min="13829" max="13829" width="1" style="35" customWidth="1"/>
    <col min="13830" max="13830" width="6.375" style="35" customWidth="1"/>
    <col min="13831" max="13832" width="8.375" style="35" customWidth="1"/>
    <col min="13833" max="13833" width="14.75" style="35" customWidth="1"/>
    <col min="13834" max="13837" width="13.375" style="35" customWidth="1"/>
    <col min="13838" max="13838" width="4" style="35" customWidth="1"/>
    <col min="13839" max="13839" width="3.625" style="35" customWidth="1"/>
    <col min="13840" max="14080" width="8.375" style="35"/>
    <col min="14081" max="14081" width="3.75" style="35" customWidth="1"/>
    <col min="14082" max="14082" width="2.875" style="35" customWidth="1"/>
    <col min="14083" max="14083" width="2.375" style="35" customWidth="1"/>
    <col min="14084" max="14084" width="4.25" style="35" customWidth="1"/>
    <col min="14085" max="14085" width="1" style="35" customWidth="1"/>
    <col min="14086" max="14086" width="6.375" style="35" customWidth="1"/>
    <col min="14087" max="14088" width="8.375" style="35" customWidth="1"/>
    <col min="14089" max="14089" width="14.75" style="35" customWidth="1"/>
    <col min="14090" max="14093" width="13.375" style="35" customWidth="1"/>
    <col min="14094" max="14094" width="4" style="35" customWidth="1"/>
    <col min="14095" max="14095" width="3.625" style="35" customWidth="1"/>
    <col min="14096" max="14336" width="8.375" style="35"/>
    <col min="14337" max="14337" width="3.75" style="35" customWidth="1"/>
    <col min="14338" max="14338" width="2.875" style="35" customWidth="1"/>
    <col min="14339" max="14339" width="2.375" style="35" customWidth="1"/>
    <col min="14340" max="14340" width="4.25" style="35" customWidth="1"/>
    <col min="14341" max="14341" width="1" style="35" customWidth="1"/>
    <col min="14342" max="14342" width="6.375" style="35" customWidth="1"/>
    <col min="14343" max="14344" width="8.375" style="35" customWidth="1"/>
    <col min="14345" max="14345" width="14.75" style="35" customWidth="1"/>
    <col min="14346" max="14349" width="13.375" style="35" customWidth="1"/>
    <col min="14350" max="14350" width="4" style="35" customWidth="1"/>
    <col min="14351" max="14351" width="3.625" style="35" customWidth="1"/>
    <col min="14352" max="14592" width="8.375" style="35"/>
    <col min="14593" max="14593" width="3.75" style="35" customWidth="1"/>
    <col min="14594" max="14594" width="2.875" style="35" customWidth="1"/>
    <col min="14595" max="14595" width="2.375" style="35" customWidth="1"/>
    <col min="14596" max="14596" width="4.25" style="35" customWidth="1"/>
    <col min="14597" max="14597" width="1" style="35" customWidth="1"/>
    <col min="14598" max="14598" width="6.375" style="35" customWidth="1"/>
    <col min="14599" max="14600" width="8.375" style="35" customWidth="1"/>
    <col min="14601" max="14601" width="14.75" style="35" customWidth="1"/>
    <col min="14602" max="14605" width="13.375" style="35" customWidth="1"/>
    <col min="14606" max="14606" width="4" style="35" customWidth="1"/>
    <col min="14607" max="14607" width="3.625" style="35" customWidth="1"/>
    <col min="14608" max="14848" width="8.375" style="35"/>
    <col min="14849" max="14849" width="3.75" style="35" customWidth="1"/>
    <col min="14850" max="14850" width="2.875" style="35" customWidth="1"/>
    <col min="14851" max="14851" width="2.375" style="35" customWidth="1"/>
    <col min="14852" max="14852" width="4.25" style="35" customWidth="1"/>
    <col min="14853" max="14853" width="1" style="35" customWidth="1"/>
    <col min="14854" max="14854" width="6.375" style="35" customWidth="1"/>
    <col min="14855" max="14856" width="8.375" style="35" customWidth="1"/>
    <col min="14857" max="14857" width="14.75" style="35" customWidth="1"/>
    <col min="14858" max="14861" width="13.375" style="35" customWidth="1"/>
    <col min="14862" max="14862" width="4" style="35" customWidth="1"/>
    <col min="14863" max="14863" width="3.625" style="35" customWidth="1"/>
    <col min="14864" max="15104" width="8.375" style="35"/>
    <col min="15105" max="15105" width="3.75" style="35" customWidth="1"/>
    <col min="15106" max="15106" width="2.875" style="35" customWidth="1"/>
    <col min="15107" max="15107" width="2.375" style="35" customWidth="1"/>
    <col min="15108" max="15108" width="4.25" style="35" customWidth="1"/>
    <col min="15109" max="15109" width="1" style="35" customWidth="1"/>
    <col min="15110" max="15110" width="6.375" style="35" customWidth="1"/>
    <col min="15111" max="15112" width="8.375" style="35" customWidth="1"/>
    <col min="15113" max="15113" width="14.75" style="35" customWidth="1"/>
    <col min="15114" max="15117" width="13.375" style="35" customWidth="1"/>
    <col min="15118" max="15118" width="4" style="35" customWidth="1"/>
    <col min="15119" max="15119" width="3.625" style="35" customWidth="1"/>
    <col min="15120" max="15360" width="8.375" style="35"/>
    <col min="15361" max="15361" width="3.75" style="35" customWidth="1"/>
    <col min="15362" max="15362" width="2.875" style="35" customWidth="1"/>
    <col min="15363" max="15363" width="2.375" style="35" customWidth="1"/>
    <col min="15364" max="15364" width="4.25" style="35" customWidth="1"/>
    <col min="15365" max="15365" width="1" style="35" customWidth="1"/>
    <col min="15366" max="15366" width="6.375" style="35" customWidth="1"/>
    <col min="15367" max="15368" width="8.375" style="35" customWidth="1"/>
    <col min="15369" max="15369" width="14.75" style="35" customWidth="1"/>
    <col min="15370" max="15373" width="13.375" style="35" customWidth="1"/>
    <col min="15374" max="15374" width="4" style="35" customWidth="1"/>
    <col min="15375" max="15375" width="3.625" style="35" customWidth="1"/>
    <col min="15376" max="15616" width="8.375" style="35"/>
    <col min="15617" max="15617" width="3.75" style="35" customWidth="1"/>
    <col min="15618" max="15618" width="2.875" style="35" customWidth="1"/>
    <col min="15619" max="15619" width="2.375" style="35" customWidth="1"/>
    <col min="15620" max="15620" width="4.25" style="35" customWidth="1"/>
    <col min="15621" max="15621" width="1" style="35" customWidth="1"/>
    <col min="15622" max="15622" width="6.375" style="35" customWidth="1"/>
    <col min="15623" max="15624" width="8.375" style="35" customWidth="1"/>
    <col min="15625" max="15625" width="14.75" style="35" customWidth="1"/>
    <col min="15626" max="15629" width="13.375" style="35" customWidth="1"/>
    <col min="15630" max="15630" width="4" style="35" customWidth="1"/>
    <col min="15631" max="15631" width="3.625" style="35" customWidth="1"/>
    <col min="15632" max="15872" width="8.375" style="35"/>
    <col min="15873" max="15873" width="3.75" style="35" customWidth="1"/>
    <col min="15874" max="15874" width="2.875" style="35" customWidth="1"/>
    <col min="15875" max="15875" width="2.375" style="35" customWidth="1"/>
    <col min="15876" max="15876" width="4.25" style="35" customWidth="1"/>
    <col min="15877" max="15877" width="1" style="35" customWidth="1"/>
    <col min="15878" max="15878" width="6.375" style="35" customWidth="1"/>
    <col min="15879" max="15880" width="8.375" style="35" customWidth="1"/>
    <col min="15881" max="15881" width="14.75" style="35" customWidth="1"/>
    <col min="15882" max="15885" width="13.375" style="35" customWidth="1"/>
    <col min="15886" max="15886" width="4" style="35" customWidth="1"/>
    <col min="15887" max="15887" width="3.625" style="35" customWidth="1"/>
    <col min="15888" max="16128" width="8.375" style="35"/>
    <col min="16129" max="16129" width="3.75" style="35" customWidth="1"/>
    <col min="16130" max="16130" width="2.875" style="35" customWidth="1"/>
    <col min="16131" max="16131" width="2.375" style="35" customWidth="1"/>
    <col min="16132" max="16132" width="4.25" style="35" customWidth="1"/>
    <col min="16133" max="16133" width="1" style="35" customWidth="1"/>
    <col min="16134" max="16134" width="6.375" style="35" customWidth="1"/>
    <col min="16135" max="16136" width="8.375" style="35" customWidth="1"/>
    <col min="16137" max="16137" width="14.75" style="35" customWidth="1"/>
    <col min="16138" max="16141" width="13.375" style="35" customWidth="1"/>
    <col min="16142" max="16142" width="4" style="35" customWidth="1"/>
    <col min="16143" max="16143" width="3.625" style="35" customWidth="1"/>
    <col min="16144" max="16384" width="8.375" style="35"/>
  </cols>
  <sheetData>
    <row r="1" spans="1:17" ht="8.4499999999999993" customHeight="1">
      <c r="A1" s="83"/>
      <c r="B1" s="84"/>
      <c r="C1" s="84"/>
      <c r="D1" s="84"/>
      <c r="E1" s="84"/>
      <c r="F1" s="84"/>
      <c r="G1" s="84"/>
      <c r="H1" s="84"/>
      <c r="I1" s="84"/>
      <c r="J1" s="84"/>
      <c r="K1" s="84"/>
      <c r="L1" s="84"/>
      <c r="M1" s="84"/>
      <c r="N1" s="84"/>
      <c r="O1" s="85"/>
    </row>
    <row r="2" spans="1:17" ht="35.1" customHeight="1">
      <c r="A2" s="86"/>
      <c r="B2" s="81"/>
      <c r="C2" s="70"/>
      <c r="D2" s="315" t="s">
        <v>32</v>
      </c>
      <c r="E2" s="315"/>
      <c r="F2" s="315"/>
      <c r="G2" s="315"/>
      <c r="H2" s="315"/>
      <c r="I2" s="315"/>
      <c r="J2" s="315"/>
      <c r="K2" s="315"/>
      <c r="L2" s="315"/>
      <c r="M2" s="315"/>
      <c r="N2" s="70"/>
      <c r="O2" s="87"/>
      <c r="P2"/>
      <c r="Q2"/>
    </row>
    <row r="3" spans="1:17" ht="15" customHeight="1">
      <c r="A3" s="86"/>
      <c r="B3" s="71"/>
      <c r="C3" s="70"/>
      <c r="D3" s="70"/>
      <c r="E3" s="70"/>
      <c r="F3" s="70"/>
      <c r="G3" s="70"/>
      <c r="H3" s="70"/>
      <c r="I3" s="70"/>
      <c r="J3" s="70"/>
      <c r="K3" s="70"/>
      <c r="L3" s="70"/>
      <c r="M3" s="70"/>
      <c r="N3" s="70"/>
      <c r="O3" s="87"/>
    </row>
    <row r="4" spans="1:17" ht="14.25" customHeight="1">
      <c r="A4" s="86"/>
      <c r="B4" s="72"/>
      <c r="C4" s="73"/>
      <c r="D4" s="72"/>
      <c r="E4" s="72"/>
      <c r="F4" s="72"/>
      <c r="G4" s="72"/>
      <c r="H4" s="72"/>
      <c r="I4" s="72"/>
      <c r="J4" s="72"/>
      <c r="K4" s="72"/>
      <c r="L4" s="72"/>
      <c r="M4" s="72"/>
      <c r="N4" s="72"/>
      <c r="O4" s="88"/>
    </row>
    <row r="5" spans="1:17" ht="5.0999999999999996" customHeight="1">
      <c r="A5" s="86"/>
      <c r="B5" s="70"/>
      <c r="C5" s="74"/>
      <c r="D5" s="70"/>
      <c r="E5" s="70"/>
      <c r="F5" s="70"/>
      <c r="G5" s="70"/>
      <c r="H5" s="70"/>
      <c r="I5" s="70"/>
      <c r="J5" s="70"/>
      <c r="K5" s="70"/>
      <c r="L5" s="70"/>
      <c r="M5" s="70"/>
      <c r="N5" s="70"/>
      <c r="O5" s="87"/>
    </row>
    <row r="6" spans="1:17" ht="6.6" customHeight="1" thickBot="1">
      <c r="A6" s="89"/>
      <c r="B6" s="70"/>
      <c r="C6" s="76"/>
      <c r="D6" s="70"/>
      <c r="E6" s="70"/>
      <c r="F6" s="77"/>
      <c r="G6" s="77"/>
      <c r="H6" s="77"/>
      <c r="I6" s="77"/>
      <c r="J6" s="77"/>
      <c r="K6" s="77"/>
      <c r="L6" s="77"/>
      <c r="M6" s="77"/>
      <c r="N6" s="77"/>
      <c r="O6" s="90"/>
    </row>
    <row r="7" spans="1:17" ht="24.95" customHeight="1" thickTop="1" thickBot="1">
      <c r="A7" s="89"/>
      <c r="B7" s="77"/>
      <c r="C7" s="77"/>
      <c r="D7" s="221">
        <v>1</v>
      </c>
      <c r="E7" s="70"/>
      <c r="F7" s="76" t="s">
        <v>33</v>
      </c>
      <c r="G7" s="78"/>
      <c r="H7" s="78"/>
      <c r="I7" s="78"/>
      <c r="J7" s="78"/>
      <c r="K7" s="78"/>
      <c r="L7" s="78"/>
      <c r="M7" s="75"/>
      <c r="N7" s="77"/>
      <c r="O7" s="90"/>
    </row>
    <row r="8" spans="1:17" ht="18" customHeight="1" thickTop="1" thickBot="1">
      <c r="A8" s="89"/>
      <c r="B8" s="77"/>
      <c r="C8" s="77"/>
      <c r="D8" s="77"/>
      <c r="E8" s="70"/>
      <c r="F8" s="222">
        <v>1.1000000000000001</v>
      </c>
      <c r="G8" s="82" t="s">
        <v>34</v>
      </c>
      <c r="H8" s="78"/>
      <c r="I8" s="78"/>
      <c r="J8" s="78"/>
      <c r="K8" s="78"/>
      <c r="L8" s="79"/>
      <c r="M8" s="77"/>
      <c r="N8" s="77"/>
      <c r="O8" s="90"/>
    </row>
    <row r="9" spans="1:17" ht="18" customHeight="1" thickTop="1" thickBot="1">
      <c r="A9" s="89"/>
      <c r="B9" s="77"/>
      <c r="C9" s="77"/>
      <c r="D9" s="77"/>
      <c r="E9" s="70"/>
      <c r="F9" s="223">
        <v>1.2</v>
      </c>
      <c r="G9" s="82" t="s">
        <v>35</v>
      </c>
      <c r="H9" s="80"/>
      <c r="I9" s="80"/>
      <c r="J9" s="80"/>
      <c r="K9" s="80"/>
      <c r="L9" s="80"/>
      <c r="M9" s="77"/>
      <c r="N9" s="77"/>
      <c r="O9" s="90"/>
    </row>
    <row r="10" spans="1:17" ht="24.95" customHeight="1" thickTop="1" thickBot="1">
      <c r="A10" s="89"/>
      <c r="B10" s="77"/>
      <c r="C10" s="77"/>
      <c r="D10" s="221">
        <v>2</v>
      </c>
      <c r="E10" s="70"/>
      <c r="F10" s="76" t="s">
        <v>36</v>
      </c>
      <c r="G10" s="78"/>
      <c r="H10" s="78"/>
      <c r="I10" s="78"/>
      <c r="J10" s="78"/>
      <c r="K10" s="78"/>
      <c r="L10" s="78"/>
      <c r="M10" s="75"/>
      <c r="N10" s="77"/>
      <c r="O10" s="90"/>
    </row>
    <row r="11" spans="1:17" ht="18" customHeight="1" thickTop="1" thickBot="1">
      <c r="A11" s="89"/>
      <c r="B11" s="77"/>
      <c r="C11" s="77"/>
      <c r="D11" s="77"/>
      <c r="E11" s="70"/>
      <c r="F11" s="222">
        <v>2.1</v>
      </c>
      <c r="G11" s="82" t="s">
        <v>37</v>
      </c>
      <c r="H11" s="78"/>
      <c r="I11" s="78"/>
      <c r="J11" s="78"/>
      <c r="K11" s="78"/>
      <c r="L11" s="79"/>
      <c r="M11" s="77"/>
      <c r="N11" s="77"/>
      <c r="O11" s="90"/>
    </row>
    <row r="12" spans="1:17" ht="18" customHeight="1" thickTop="1" thickBot="1">
      <c r="A12" s="89"/>
      <c r="B12" s="77"/>
      <c r="C12" s="77"/>
      <c r="D12" s="77"/>
      <c r="E12" s="70"/>
      <c r="F12" s="223">
        <v>2.2000000000000002</v>
      </c>
      <c r="G12" s="82" t="s">
        <v>38</v>
      </c>
      <c r="H12" s="80"/>
      <c r="I12" s="80"/>
      <c r="J12" s="80"/>
      <c r="K12" s="80"/>
      <c r="L12" s="80"/>
      <c r="M12" s="77"/>
      <c r="N12" s="77"/>
      <c r="O12" s="90"/>
    </row>
    <row r="13" spans="1:17" ht="18" customHeight="1" thickTop="1" thickBot="1">
      <c r="A13" s="89"/>
      <c r="B13" s="77"/>
      <c r="C13" s="77"/>
      <c r="D13" s="77"/>
      <c r="E13" s="70"/>
      <c r="F13" s="222">
        <v>2.2999999999999998</v>
      </c>
      <c r="G13" s="82" t="s">
        <v>39</v>
      </c>
      <c r="H13" s="78"/>
      <c r="I13" s="78"/>
      <c r="J13" s="78"/>
      <c r="K13" s="79"/>
      <c r="L13" s="78"/>
      <c r="M13" s="75"/>
      <c r="N13" s="77"/>
      <c r="O13" s="90"/>
    </row>
    <row r="14" spans="1:17" ht="18" customHeight="1" thickTop="1" thickBot="1">
      <c r="A14" s="89"/>
      <c r="B14" s="77"/>
      <c r="C14" s="77"/>
      <c r="D14" s="77"/>
      <c r="E14" s="70"/>
      <c r="F14" s="223">
        <v>2.4</v>
      </c>
      <c r="G14" s="82" t="s">
        <v>40</v>
      </c>
      <c r="H14" s="80"/>
      <c r="I14" s="80"/>
      <c r="J14" s="80"/>
      <c r="K14" s="80"/>
      <c r="L14" s="80"/>
      <c r="M14" s="77"/>
      <c r="N14" s="77"/>
      <c r="O14" s="90"/>
    </row>
    <row r="15" spans="1:17" ht="18" customHeight="1" thickTop="1" thickBot="1">
      <c r="A15" s="89"/>
      <c r="B15" s="77"/>
      <c r="C15" s="77"/>
      <c r="D15" s="77"/>
      <c r="E15" s="70"/>
      <c r="F15" s="248">
        <v>2.5</v>
      </c>
      <c r="G15" s="82" t="s">
        <v>41</v>
      </c>
      <c r="H15" s="80"/>
      <c r="I15" s="80"/>
      <c r="J15" s="80"/>
      <c r="K15" s="80"/>
      <c r="L15" s="80"/>
      <c r="M15" s="77"/>
      <c r="N15" s="77"/>
      <c r="O15" s="90"/>
    </row>
    <row r="16" spans="1:17" ht="18" customHeight="1" thickTop="1" thickBot="1">
      <c r="A16" s="89"/>
      <c r="B16" s="77"/>
      <c r="C16" s="77"/>
      <c r="D16" s="77"/>
      <c r="E16" s="70"/>
      <c r="F16" s="248">
        <v>2.6</v>
      </c>
      <c r="G16" s="82" t="s">
        <v>42</v>
      </c>
      <c r="H16" s="80"/>
      <c r="I16" s="80"/>
      <c r="J16" s="80"/>
      <c r="K16" s="80"/>
      <c r="L16" s="80"/>
      <c r="M16" s="77"/>
      <c r="N16" s="77"/>
      <c r="O16" s="90"/>
    </row>
    <row r="17" spans="1:15" ht="24.95" customHeight="1" thickTop="1" thickBot="1">
      <c r="A17" s="89"/>
      <c r="B17" s="77"/>
      <c r="C17" s="77"/>
      <c r="D17" s="221">
        <v>3</v>
      </c>
      <c r="E17" s="70"/>
      <c r="F17" s="76" t="s">
        <v>43</v>
      </c>
      <c r="G17" s="78"/>
      <c r="H17" s="78"/>
      <c r="I17" s="78"/>
      <c r="J17" s="78"/>
      <c r="K17" s="78"/>
      <c r="L17" s="78"/>
      <c r="M17" s="75"/>
      <c r="N17" s="77"/>
      <c r="O17" s="90"/>
    </row>
    <row r="18" spans="1:15" ht="24.95" customHeight="1" thickTop="1" thickBot="1">
      <c r="A18" s="89"/>
      <c r="B18" s="77"/>
      <c r="C18" s="77"/>
      <c r="D18" s="221">
        <v>4</v>
      </c>
      <c r="E18" s="70"/>
      <c r="F18" s="76" t="s">
        <v>44</v>
      </c>
      <c r="G18" s="78"/>
      <c r="H18" s="78"/>
      <c r="I18" s="78"/>
      <c r="J18" s="78"/>
      <c r="K18" s="78"/>
      <c r="L18" s="78"/>
      <c r="M18" s="75"/>
      <c r="N18" s="77"/>
      <c r="O18" s="90"/>
    </row>
    <row r="19" spans="1:15" ht="18" customHeight="1" thickTop="1" thickBot="1">
      <c r="A19" s="89"/>
      <c r="B19" s="77"/>
      <c r="C19" s="77"/>
      <c r="D19" s="77"/>
      <c r="E19" s="70"/>
      <c r="F19" s="222">
        <v>4.0999999999999996</v>
      </c>
      <c r="G19" s="82" t="s">
        <v>45</v>
      </c>
      <c r="H19" s="78"/>
      <c r="I19" s="78"/>
      <c r="J19" s="78"/>
      <c r="K19" s="78"/>
      <c r="L19" s="79"/>
      <c r="M19" s="77"/>
      <c r="N19" s="77"/>
      <c r="O19" s="90"/>
    </row>
    <row r="20" spans="1:15" ht="18" customHeight="1" thickTop="1" thickBot="1">
      <c r="A20" s="89"/>
      <c r="B20" s="77"/>
      <c r="C20" s="77"/>
      <c r="D20" s="77"/>
      <c r="E20" s="70"/>
      <c r="F20" s="223">
        <v>4.2</v>
      </c>
      <c r="G20" s="82" t="s">
        <v>46</v>
      </c>
      <c r="H20" s="80"/>
      <c r="I20" s="80"/>
      <c r="J20" s="80"/>
      <c r="K20" s="80"/>
      <c r="L20" s="80"/>
      <c r="M20" s="77"/>
      <c r="N20" s="77"/>
      <c r="O20" s="90"/>
    </row>
    <row r="21" spans="1:15" ht="18" customHeight="1" thickTop="1" thickBot="1">
      <c r="A21" s="89"/>
      <c r="B21" s="77"/>
      <c r="C21" s="77"/>
      <c r="D21" s="77"/>
      <c r="E21" s="70"/>
      <c r="F21" s="222">
        <v>4.3</v>
      </c>
      <c r="G21" s="82" t="s">
        <v>47</v>
      </c>
      <c r="H21" s="78"/>
      <c r="I21" s="78"/>
      <c r="J21" s="78"/>
      <c r="K21" s="79"/>
      <c r="L21" s="78"/>
      <c r="M21" s="75"/>
      <c r="N21" s="77"/>
      <c r="O21" s="90"/>
    </row>
    <row r="22" spans="1:15" ht="18" customHeight="1" thickTop="1" thickBot="1">
      <c r="A22" s="89"/>
      <c r="B22" s="77"/>
      <c r="C22" s="77"/>
      <c r="D22" s="77"/>
      <c r="E22" s="70"/>
      <c r="F22" s="223">
        <v>4.4000000000000004</v>
      </c>
      <c r="G22" s="82" t="s">
        <v>48</v>
      </c>
      <c r="H22" s="80"/>
      <c r="I22" s="80"/>
      <c r="J22" s="80"/>
      <c r="K22" s="80"/>
      <c r="L22" s="80"/>
      <c r="M22" s="77"/>
      <c r="N22" s="77"/>
      <c r="O22" s="90"/>
    </row>
    <row r="23" spans="1:15" ht="18" customHeight="1" thickTop="1" thickBot="1">
      <c r="A23" s="89"/>
      <c r="B23" s="77"/>
      <c r="C23" s="77"/>
      <c r="D23" s="77"/>
      <c r="E23" s="70"/>
      <c r="F23" s="223">
        <v>4.5</v>
      </c>
      <c r="G23" s="82" t="s">
        <v>49</v>
      </c>
      <c r="H23" s="80"/>
      <c r="I23" s="80"/>
      <c r="J23" s="80"/>
      <c r="K23" s="80"/>
      <c r="L23" s="80"/>
      <c r="M23" s="77"/>
      <c r="N23" s="77"/>
      <c r="O23" s="90"/>
    </row>
    <row r="24" spans="1:15" ht="18" customHeight="1" thickTop="1" thickBot="1">
      <c r="A24" s="89"/>
      <c r="B24" s="77"/>
      <c r="C24" s="77"/>
      <c r="D24" s="77"/>
      <c r="E24" s="70"/>
      <c r="F24" s="223">
        <v>4.5999999999999996</v>
      </c>
      <c r="G24" s="82" t="s">
        <v>50</v>
      </c>
      <c r="H24" s="80"/>
      <c r="I24" s="80"/>
      <c r="J24" s="80"/>
      <c r="K24" s="80"/>
      <c r="L24" s="80"/>
      <c r="M24" s="77"/>
      <c r="N24" s="77"/>
      <c r="O24" s="90"/>
    </row>
    <row r="25" spans="1:15" ht="18" customHeight="1" thickTop="1" thickBot="1">
      <c r="A25" s="89"/>
      <c r="B25" s="77"/>
      <c r="C25" s="77"/>
      <c r="D25" s="77"/>
      <c r="E25" s="70"/>
      <c r="F25" s="223">
        <v>4.7</v>
      </c>
      <c r="G25" s="82" t="s">
        <v>51</v>
      </c>
      <c r="H25" s="80"/>
      <c r="I25" s="80"/>
      <c r="J25" s="80"/>
      <c r="K25" s="80"/>
      <c r="L25" s="80"/>
      <c r="M25" s="77"/>
      <c r="N25" s="77"/>
      <c r="O25" s="90"/>
    </row>
    <row r="26" spans="1:15" ht="18" customHeight="1" thickTop="1" thickBot="1">
      <c r="A26" s="89"/>
      <c r="B26" s="77"/>
      <c r="C26" s="77"/>
      <c r="D26" s="77"/>
      <c r="E26" s="70"/>
      <c r="F26" s="223">
        <v>4.8</v>
      </c>
      <c r="G26" s="82" t="s">
        <v>52</v>
      </c>
      <c r="H26" s="80"/>
      <c r="I26" s="80"/>
      <c r="J26" s="80"/>
      <c r="K26" s="80"/>
      <c r="L26" s="80"/>
      <c r="M26" s="77"/>
      <c r="N26" s="77"/>
      <c r="O26" s="90"/>
    </row>
    <row r="27" spans="1:15" ht="18" customHeight="1" thickTop="1" thickBot="1">
      <c r="A27" s="89"/>
      <c r="B27" s="77"/>
      <c r="C27" s="77"/>
      <c r="D27" s="77"/>
      <c r="E27" s="70"/>
      <c r="F27" s="223">
        <v>4.9000000000000004</v>
      </c>
      <c r="G27" s="82" t="s">
        <v>53</v>
      </c>
      <c r="H27" s="80"/>
      <c r="I27" s="80"/>
      <c r="J27" s="80"/>
      <c r="K27" s="80"/>
      <c r="L27" s="80"/>
      <c r="M27" s="77"/>
      <c r="N27" s="77"/>
      <c r="O27" s="90"/>
    </row>
    <row r="28" spans="1:15" ht="17.25" thickTop="1">
      <c r="A28" s="91"/>
      <c r="B28" s="92"/>
      <c r="C28" s="92"/>
      <c r="D28" s="92"/>
      <c r="E28" s="92"/>
      <c r="F28" s="92"/>
      <c r="G28" s="92"/>
      <c r="H28" s="92"/>
      <c r="I28" s="92"/>
      <c r="J28" s="92"/>
      <c r="K28" s="92"/>
      <c r="L28" s="92"/>
      <c r="M28" s="92"/>
      <c r="N28" s="92"/>
      <c r="O28" s="90"/>
    </row>
    <row r="29" spans="1:15">
      <c r="A29" s="91"/>
      <c r="B29" s="92"/>
      <c r="C29" s="92"/>
      <c r="D29" s="92"/>
      <c r="E29" s="92"/>
      <c r="F29" s="92"/>
      <c r="G29" s="92"/>
      <c r="H29" s="92"/>
      <c r="I29" s="92"/>
      <c r="J29" s="92"/>
      <c r="K29" s="92"/>
      <c r="L29" s="92"/>
      <c r="M29" s="92"/>
      <c r="N29" s="92"/>
      <c r="O29" s="90"/>
    </row>
    <row r="30" spans="1:15" ht="17.25" thickBot="1">
      <c r="A30" s="93"/>
      <c r="B30" s="94"/>
      <c r="C30" s="94"/>
      <c r="D30" s="94"/>
      <c r="E30" s="94"/>
      <c r="F30" s="94"/>
      <c r="G30" s="94"/>
      <c r="H30" s="94"/>
      <c r="I30" s="94"/>
      <c r="J30" s="94"/>
      <c r="K30" s="94"/>
      <c r="L30" s="94"/>
      <c r="M30" s="94"/>
      <c r="N30" s="94"/>
      <c r="O30" s="95"/>
    </row>
  </sheetData>
  <mergeCells count="1">
    <mergeCell ref="D2:M2"/>
  </mergeCells>
  <pageMargins left="0.7" right="0.7" top="0.75" bottom="0.75" header="0.3" footer="0.3"/>
  <pageSetup paperSize="9" scale="66" orientation="portrait" r:id="rId1"/>
  <headerFooter>
    <oddHeader>&amp;C&amp;"Calibri"&amp;10&amp;K000000 IN CONFIDENCE&amp;1#_x000D_</oddHeader>
    <oddFooter>&amp;C_x000D_&amp;1#&amp;"Calibri"&amp;10&amp;K000000 IN CONFIDENCE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Y73"/>
  <sheetViews>
    <sheetView view="pageBreakPreview" topLeftCell="A2" zoomScale="80" zoomScaleNormal="100" zoomScaleSheetLayoutView="80" workbookViewId="0"/>
  </sheetViews>
  <sheetFormatPr defaultColWidth="9" defaultRowHeight="15"/>
  <cols>
    <col min="1" max="1" width="5.625" style="227" customWidth="1"/>
    <col min="2" max="2" width="5.375" style="32" customWidth="1"/>
    <col min="3" max="3" width="4.375" style="22" customWidth="1"/>
    <col min="4" max="4" width="5" style="22" customWidth="1"/>
    <col min="5" max="5" width="12" style="22" customWidth="1"/>
    <col min="6" max="6" width="4.5" style="22" customWidth="1"/>
    <col min="7" max="7" width="17.5" style="22" customWidth="1"/>
    <col min="8" max="8" width="16.875" style="33" customWidth="1"/>
    <col min="9" max="11" width="15.625" style="33" customWidth="1"/>
    <col min="12" max="12" width="15.625" style="34" customWidth="1"/>
    <col min="13" max="13" width="6.625" style="34" customWidth="1"/>
    <col min="14" max="23" width="15.625" style="34" customWidth="1"/>
    <col min="24" max="24" width="15.625" style="22" customWidth="1"/>
    <col min="25" max="25" width="5.625" style="22" customWidth="1"/>
    <col min="26" max="16384" width="9" style="22"/>
  </cols>
  <sheetData>
    <row r="1" spans="1:25" ht="15" customHeight="1">
      <c r="A1" s="64"/>
      <c r="B1" s="64"/>
      <c r="C1" s="64"/>
      <c r="D1" s="64"/>
      <c r="E1" s="64"/>
      <c r="F1" s="64"/>
      <c r="G1" s="64"/>
      <c r="H1" s="64"/>
      <c r="I1" s="64"/>
      <c r="J1" s="64"/>
      <c r="K1" s="64"/>
      <c r="L1" s="64"/>
      <c r="M1" s="64"/>
      <c r="N1" s="1"/>
      <c r="O1" s="1"/>
      <c r="P1" s="1"/>
      <c r="Q1" s="1"/>
      <c r="R1" s="1"/>
      <c r="S1" s="1"/>
      <c r="T1" s="1"/>
      <c r="U1" s="1"/>
      <c r="V1" s="1"/>
      <c r="W1" s="1"/>
      <c r="X1" s="1"/>
      <c r="Y1" s="1"/>
    </row>
    <row r="2" spans="1:25" ht="37.5" customHeight="1">
      <c r="A2" s="96"/>
      <c r="B2" s="316" t="s">
        <v>54</v>
      </c>
      <c r="C2" s="316"/>
      <c r="D2" s="316"/>
      <c r="E2" s="316"/>
      <c r="F2" s="316"/>
      <c r="G2" s="316"/>
      <c r="H2" s="316"/>
      <c r="I2" s="316"/>
      <c r="J2" s="316"/>
      <c r="K2" s="316"/>
      <c r="L2" s="316"/>
      <c r="M2" s="316"/>
      <c r="N2" s="39"/>
      <c r="O2" s="39"/>
      <c r="P2" s="39"/>
      <c r="Q2" s="39"/>
      <c r="R2" s="39"/>
      <c r="S2" s="27"/>
      <c r="T2" s="27"/>
      <c r="U2" s="27"/>
      <c r="V2" s="27"/>
      <c r="W2" s="4"/>
      <c r="X2" s="1"/>
      <c r="Y2" s="1"/>
    </row>
    <row r="3" spans="1:25" ht="15" customHeight="1">
      <c r="A3" s="96"/>
      <c r="B3" s="97"/>
      <c r="C3" s="97"/>
      <c r="D3" s="97"/>
      <c r="E3" s="97"/>
      <c r="F3" s="97"/>
      <c r="G3" s="97"/>
      <c r="H3" s="97"/>
      <c r="I3" s="97"/>
      <c r="J3" s="97"/>
      <c r="K3" s="97"/>
      <c r="L3" s="97"/>
      <c r="M3" s="97"/>
      <c r="N3" s="39"/>
      <c r="O3" s="39"/>
      <c r="P3" s="39"/>
      <c r="Q3" s="39"/>
      <c r="R3" s="39"/>
      <c r="S3" s="27"/>
      <c r="T3" s="27"/>
      <c r="U3" s="27"/>
      <c r="V3" s="27"/>
      <c r="W3" s="2"/>
      <c r="X3" s="1"/>
      <c r="Y3" s="1"/>
    </row>
    <row r="4" spans="1:25" ht="15" customHeight="1">
      <c r="A4" s="96"/>
      <c r="B4" s="98"/>
      <c r="C4" s="98"/>
      <c r="D4" s="98"/>
      <c r="E4" s="98"/>
      <c r="F4" s="98"/>
      <c r="G4" s="98"/>
      <c r="H4" s="98"/>
      <c r="I4" s="98"/>
      <c r="J4" s="98"/>
      <c r="K4" s="98"/>
      <c r="L4" s="98"/>
      <c r="M4" s="98"/>
      <c r="N4" s="21"/>
      <c r="O4" s="21"/>
      <c r="P4" s="21"/>
      <c r="Q4" s="21"/>
      <c r="R4" s="21"/>
      <c r="S4" s="21"/>
      <c r="T4" s="21"/>
      <c r="U4" s="21"/>
      <c r="V4" s="21"/>
      <c r="W4" s="2"/>
      <c r="X4" s="1"/>
      <c r="Y4" s="1"/>
    </row>
    <row r="5" spans="1:25" ht="62.1" customHeight="1">
      <c r="A5" s="96"/>
      <c r="B5" s="317" t="s">
        <v>55</v>
      </c>
      <c r="C5" s="317"/>
      <c r="D5" s="317"/>
      <c r="E5" s="317"/>
      <c r="F5" s="317"/>
      <c r="G5" s="317"/>
      <c r="H5" s="317"/>
      <c r="I5" s="317"/>
      <c r="J5" s="317"/>
      <c r="K5" s="317"/>
      <c r="L5" s="317"/>
      <c r="M5" s="98"/>
      <c r="N5" s="39"/>
      <c r="O5" s="39"/>
      <c r="P5" s="4"/>
      <c r="Q5" s="4"/>
      <c r="R5" s="4"/>
      <c r="S5" s="4"/>
      <c r="T5" s="4"/>
      <c r="U5" s="4"/>
      <c r="V5" s="4"/>
      <c r="W5" s="4"/>
      <c r="X5" s="1"/>
      <c r="Y5" s="1"/>
    </row>
    <row r="6" spans="1:25" ht="17.45" customHeight="1">
      <c r="A6" s="96"/>
      <c r="B6" s="99"/>
      <c r="C6" s="99"/>
      <c r="D6" s="99"/>
      <c r="E6" s="99"/>
      <c r="F6" s="99"/>
      <c r="G6" s="99"/>
      <c r="H6" s="99"/>
      <c r="I6" s="99"/>
      <c r="J6" s="99"/>
      <c r="K6" s="99"/>
      <c r="L6" s="99"/>
      <c r="M6" s="98"/>
      <c r="N6" s="21"/>
      <c r="O6" s="21"/>
      <c r="P6" s="4"/>
      <c r="Q6" s="4"/>
      <c r="R6" s="4"/>
      <c r="S6" s="4"/>
      <c r="T6" s="4"/>
      <c r="U6" s="4"/>
      <c r="V6" s="4"/>
      <c r="W6" s="4"/>
      <c r="X6" s="1"/>
      <c r="Y6" s="1"/>
    </row>
    <row r="7" spans="1:25" ht="20.100000000000001" customHeight="1">
      <c r="A7" s="96"/>
      <c r="B7" s="130" t="s">
        <v>0</v>
      </c>
      <c r="C7" s="101"/>
      <c r="D7" s="101"/>
      <c r="E7" s="101"/>
      <c r="F7" s="101"/>
      <c r="G7" s="129" t="str">
        <f>IF(Contacts!$E$5=0,"",Contacts!$E$5)</f>
        <v>Select from list</v>
      </c>
      <c r="H7" s="102"/>
      <c r="I7" s="102"/>
      <c r="J7" s="102"/>
      <c r="K7" s="102"/>
      <c r="L7" s="103"/>
      <c r="M7" s="103"/>
      <c r="N7" s="39"/>
      <c r="O7" s="39"/>
      <c r="P7" s="2"/>
      <c r="Q7" s="2"/>
      <c r="R7" s="2"/>
      <c r="S7" s="2"/>
      <c r="T7" s="2"/>
      <c r="U7" s="2"/>
      <c r="V7" s="2"/>
      <c r="W7" s="2"/>
      <c r="X7" s="1"/>
      <c r="Y7" s="1"/>
    </row>
    <row r="8" spans="1:25" ht="8.1" customHeight="1">
      <c r="A8" s="96"/>
      <c r="B8" s="104"/>
      <c r="C8" s="105"/>
      <c r="D8" s="106"/>
      <c r="E8" s="107"/>
      <c r="F8" s="105"/>
      <c r="G8" s="106"/>
      <c r="H8" s="102"/>
      <c r="I8" s="102"/>
      <c r="J8" s="102"/>
      <c r="K8" s="102"/>
      <c r="L8" s="103"/>
      <c r="M8" s="103"/>
      <c r="N8" s="21"/>
      <c r="O8" s="21"/>
      <c r="P8" s="2"/>
      <c r="Q8" s="2"/>
      <c r="R8" s="2"/>
      <c r="S8" s="2"/>
      <c r="T8" s="2"/>
      <c r="U8" s="2"/>
      <c r="V8" s="2"/>
      <c r="W8" s="2"/>
      <c r="X8" s="1"/>
      <c r="Y8" s="1"/>
    </row>
    <row r="9" spans="1:25" ht="6.6" customHeight="1">
      <c r="A9" s="96"/>
      <c r="B9" s="108"/>
      <c r="C9" s="109"/>
      <c r="D9" s="110"/>
      <c r="E9" s="111"/>
      <c r="F9" s="109"/>
      <c r="G9" s="110"/>
      <c r="H9" s="112"/>
      <c r="I9" s="112"/>
      <c r="J9" s="112"/>
      <c r="K9" s="112"/>
      <c r="L9" s="113"/>
      <c r="M9" s="113"/>
      <c r="N9" s="39"/>
      <c r="O9" s="39"/>
      <c r="P9" s="39"/>
      <c r="Q9" s="39"/>
      <c r="R9" s="39"/>
      <c r="S9" s="39"/>
      <c r="T9" s="39"/>
      <c r="U9" s="39"/>
      <c r="V9" s="39"/>
      <c r="W9" s="39"/>
      <c r="X9" s="39"/>
      <c r="Y9" s="1"/>
    </row>
    <row r="10" spans="1:25" ht="7.5" customHeight="1">
      <c r="A10" s="96"/>
      <c r="B10" s="114"/>
      <c r="C10" s="109"/>
      <c r="D10" s="110"/>
      <c r="E10" s="111"/>
      <c r="F10" s="109"/>
      <c r="G10" s="110"/>
      <c r="H10" s="112"/>
      <c r="I10" s="112"/>
      <c r="J10" s="112"/>
      <c r="K10" s="112"/>
      <c r="L10" s="113"/>
      <c r="M10" s="113"/>
      <c r="N10" s="21"/>
      <c r="O10" s="21"/>
      <c r="P10" s="10"/>
      <c r="Q10" s="10"/>
      <c r="R10" s="10"/>
      <c r="S10" s="10"/>
      <c r="T10" s="10"/>
      <c r="U10" s="10"/>
      <c r="V10" s="10"/>
      <c r="W10" s="10"/>
      <c r="X10" s="1"/>
      <c r="Y10" s="1"/>
    </row>
    <row r="11" spans="1:25" ht="6" customHeight="1">
      <c r="A11" s="115"/>
      <c r="B11" s="64"/>
      <c r="C11" s="116"/>
      <c r="D11" s="116"/>
      <c r="E11" s="116"/>
      <c r="F11" s="116"/>
      <c r="G11" s="116"/>
      <c r="H11" s="102"/>
      <c r="I11" s="102"/>
      <c r="J11" s="102"/>
      <c r="K11" s="102"/>
      <c r="L11" s="103"/>
      <c r="M11" s="64"/>
      <c r="N11" s="39"/>
      <c r="O11" s="39"/>
      <c r="P11" s="1"/>
      <c r="Q11" s="1"/>
      <c r="R11" s="1"/>
      <c r="S11" s="1"/>
      <c r="T11" s="1"/>
      <c r="U11" s="1"/>
      <c r="V11" s="1"/>
      <c r="W11" s="1"/>
      <c r="X11" s="1"/>
      <c r="Y11" s="1"/>
    </row>
    <row r="12" spans="1:25" ht="21.75" customHeight="1">
      <c r="A12" s="225">
        <v>1.1000000000000001</v>
      </c>
      <c r="B12" s="215" t="s">
        <v>34</v>
      </c>
      <c r="C12" s="216"/>
      <c r="D12" s="217"/>
      <c r="E12" s="217"/>
      <c r="F12" s="217"/>
      <c r="G12" s="217"/>
      <c r="H12" s="217"/>
      <c r="I12" s="217"/>
      <c r="J12" s="217"/>
      <c r="K12" s="217"/>
      <c r="L12" s="218"/>
      <c r="M12" s="224"/>
      <c r="N12" s="1"/>
      <c r="O12" s="1"/>
      <c r="P12" s="1"/>
      <c r="Q12" s="1"/>
      <c r="R12" s="1"/>
      <c r="S12" s="1"/>
      <c r="T12" s="1"/>
      <c r="U12" s="1"/>
      <c r="V12" s="1"/>
      <c r="W12" s="1"/>
      <c r="X12" s="1"/>
      <c r="Y12" s="1"/>
    </row>
    <row r="13" spans="1:25" ht="6.95" customHeight="1">
      <c r="A13" s="115"/>
      <c r="B13" s="117"/>
      <c r="C13" s="118"/>
      <c r="D13" s="119"/>
      <c r="E13" s="119"/>
      <c r="F13" s="119"/>
      <c r="G13" s="119"/>
      <c r="H13" s="119"/>
      <c r="I13" s="119"/>
      <c r="J13" s="119"/>
      <c r="K13" s="119"/>
      <c r="L13" s="64"/>
      <c r="M13" s="64"/>
      <c r="N13" s="1"/>
      <c r="O13" s="1"/>
      <c r="P13" s="1"/>
      <c r="Q13" s="1"/>
      <c r="R13" s="1"/>
      <c r="S13" s="1"/>
      <c r="T13" s="1"/>
      <c r="U13" s="1"/>
      <c r="V13" s="1"/>
      <c r="W13" s="1"/>
      <c r="X13" s="1"/>
      <c r="Y13" s="1"/>
    </row>
    <row r="14" spans="1:25" ht="121.5">
      <c r="A14" s="96"/>
      <c r="B14" s="120"/>
      <c r="C14" s="119"/>
      <c r="D14" s="119"/>
      <c r="E14" s="119"/>
      <c r="F14" s="119"/>
      <c r="G14" s="241" t="s">
        <v>56</v>
      </c>
      <c r="H14" s="241" t="s">
        <v>57</v>
      </c>
      <c r="I14" s="121" t="s">
        <v>58</v>
      </c>
      <c r="J14" s="103"/>
      <c r="K14" s="119"/>
      <c r="L14" s="64"/>
      <c r="M14" s="64"/>
      <c r="N14" s="1"/>
      <c r="O14" s="1"/>
      <c r="P14" s="1"/>
      <c r="Q14" s="1"/>
      <c r="R14" s="1"/>
      <c r="S14" s="1"/>
      <c r="T14" s="1"/>
      <c r="U14" s="1"/>
      <c r="V14" s="1"/>
      <c r="W14" s="1"/>
      <c r="X14" s="1"/>
      <c r="Y14" s="1"/>
    </row>
    <row r="15" spans="1:25" ht="17.100000000000001" customHeight="1">
      <c r="A15" s="96"/>
      <c r="B15" s="122" t="s">
        <v>59</v>
      </c>
      <c r="C15" s="138" t="s">
        <v>60</v>
      </c>
      <c r="D15" s="64"/>
      <c r="E15" s="122"/>
      <c r="F15" s="119"/>
      <c r="G15" s="134">
        <f>'2 - Compliance'!H157</f>
        <v>0</v>
      </c>
      <c r="H15" s="134">
        <f>'4 - Commitment use'!H102</f>
        <v>0</v>
      </c>
      <c r="I15" s="124" t="str">
        <f t="shared" ref="I15:I26" si="0">IF(ABS(G15-H15)&gt;0.005,"Total new commitments from Part 2 and Part 4 should match","")</f>
        <v/>
      </c>
      <c r="J15" s="125"/>
      <c r="K15" s="119"/>
      <c r="L15" s="64"/>
      <c r="M15" s="64"/>
      <c r="N15" s="1"/>
      <c r="O15" s="1"/>
      <c r="P15" s="1"/>
      <c r="Q15" s="1"/>
      <c r="R15" s="1"/>
      <c r="S15" s="1"/>
      <c r="T15" s="1"/>
      <c r="U15" s="1"/>
      <c r="V15" s="1"/>
      <c r="W15" s="1"/>
      <c r="X15" s="1"/>
      <c r="Y15" s="1"/>
    </row>
    <row r="16" spans="1:25" ht="17.100000000000001" customHeight="1">
      <c r="A16" s="96"/>
      <c r="B16" s="122" t="s">
        <v>61</v>
      </c>
      <c r="C16" s="138" t="s">
        <v>62</v>
      </c>
      <c r="D16" s="64"/>
      <c r="E16" s="122"/>
      <c r="F16" s="119"/>
      <c r="G16" s="134">
        <f>'2 - Compliance'!H158</f>
        <v>0</v>
      </c>
      <c r="H16" s="134">
        <f>'4 - Commitment use'!H103</f>
        <v>0</v>
      </c>
      <c r="I16" s="124" t="str">
        <f t="shared" si="0"/>
        <v/>
      </c>
      <c r="J16" s="125"/>
      <c r="K16" s="119"/>
      <c r="L16" s="64"/>
      <c r="M16" s="64"/>
      <c r="N16" s="1"/>
      <c r="O16" s="1"/>
      <c r="P16" s="1"/>
      <c r="Q16" s="1"/>
      <c r="R16" s="1"/>
      <c r="S16" s="1"/>
      <c r="T16" s="1"/>
      <c r="U16" s="1"/>
      <c r="V16" s="1"/>
      <c r="W16" s="1"/>
      <c r="X16" s="1"/>
      <c r="Y16" s="1"/>
    </row>
    <row r="17" spans="1:25" ht="17.100000000000001" customHeight="1">
      <c r="A17" s="96"/>
      <c r="B17" s="122" t="s">
        <v>63</v>
      </c>
      <c r="C17" s="138" t="s">
        <v>64</v>
      </c>
      <c r="D17" s="64"/>
      <c r="E17" s="122"/>
      <c r="F17" s="119"/>
      <c r="G17" s="134">
        <f>'2 - Compliance'!H159</f>
        <v>0</v>
      </c>
      <c r="H17" s="134">
        <f>'4 - Commitment use'!H104</f>
        <v>0</v>
      </c>
      <c r="I17" s="124" t="str">
        <f t="shared" si="0"/>
        <v/>
      </c>
      <c r="J17" s="125"/>
      <c r="K17" s="126"/>
      <c r="L17" s="64"/>
      <c r="M17" s="64"/>
      <c r="N17" s="1"/>
      <c r="O17" s="1"/>
      <c r="P17" s="1"/>
      <c r="Q17" s="1"/>
      <c r="R17" s="1"/>
      <c r="S17" s="1"/>
      <c r="T17" s="1"/>
      <c r="U17" s="1"/>
      <c r="V17" s="1"/>
      <c r="W17" s="1"/>
      <c r="X17" s="1"/>
      <c r="Y17" s="1"/>
    </row>
    <row r="18" spans="1:25" ht="17.100000000000001" customHeight="1">
      <c r="A18" s="96"/>
      <c r="B18" s="122" t="s">
        <v>65</v>
      </c>
      <c r="C18" s="138" t="s">
        <v>66</v>
      </c>
      <c r="D18" s="64"/>
      <c r="E18" s="122"/>
      <c r="F18" s="119"/>
      <c r="G18" s="134">
        <f>'2 - Compliance'!H160</f>
        <v>0</v>
      </c>
      <c r="H18" s="134">
        <f>'4 - Commitment use'!H105</f>
        <v>0</v>
      </c>
      <c r="I18" s="124" t="str">
        <f t="shared" si="0"/>
        <v/>
      </c>
      <c r="J18" s="125"/>
      <c r="K18" s="126"/>
      <c r="L18" s="64"/>
      <c r="M18" s="64"/>
      <c r="N18" s="1"/>
      <c r="O18" s="1"/>
      <c r="P18" s="1"/>
      <c r="Q18" s="1"/>
      <c r="R18" s="1"/>
      <c r="S18" s="1"/>
      <c r="T18" s="1"/>
      <c r="U18" s="1"/>
      <c r="V18" s="1"/>
      <c r="W18" s="1"/>
      <c r="X18" s="1"/>
      <c r="Y18" s="1"/>
    </row>
    <row r="19" spans="1:25" ht="17.100000000000001" customHeight="1">
      <c r="A19" s="96"/>
      <c r="B19" s="122" t="s">
        <v>67</v>
      </c>
      <c r="C19" s="138" t="s">
        <v>68</v>
      </c>
      <c r="D19" s="64"/>
      <c r="E19" s="122"/>
      <c r="F19" s="119"/>
      <c r="G19" s="134">
        <f>'2 - Compliance'!H161</f>
        <v>0</v>
      </c>
      <c r="H19" s="134">
        <f>'4 - Commitment use'!H106</f>
        <v>0</v>
      </c>
      <c r="I19" s="124" t="str">
        <f t="shared" si="0"/>
        <v/>
      </c>
      <c r="J19" s="125"/>
      <c r="K19" s="126"/>
      <c r="L19" s="64"/>
      <c r="M19" s="64"/>
      <c r="N19" s="1"/>
      <c r="O19" s="1"/>
      <c r="P19" s="1"/>
      <c r="Q19" s="1"/>
      <c r="R19" s="1"/>
      <c r="S19" s="1"/>
      <c r="T19" s="1"/>
      <c r="U19" s="1"/>
      <c r="V19" s="1"/>
      <c r="W19" s="1"/>
      <c r="X19" s="1"/>
      <c r="Y19" s="1"/>
    </row>
    <row r="20" spans="1:25" ht="17.100000000000001" customHeight="1">
      <c r="A20" s="96"/>
      <c r="B20" s="122" t="s">
        <v>69</v>
      </c>
      <c r="C20" s="138" t="s">
        <v>70</v>
      </c>
      <c r="D20" s="64"/>
      <c r="E20" s="122"/>
      <c r="F20" s="119"/>
      <c r="G20" s="134">
        <f>'2 - Compliance'!H162</f>
        <v>0</v>
      </c>
      <c r="H20" s="134">
        <f>'4 - Commitment use'!H107</f>
        <v>0</v>
      </c>
      <c r="I20" s="124" t="str">
        <f t="shared" si="0"/>
        <v/>
      </c>
      <c r="J20" s="125"/>
      <c r="K20" s="126"/>
      <c r="L20" s="64"/>
      <c r="M20" s="64"/>
      <c r="N20" s="1"/>
      <c r="O20" s="1"/>
      <c r="P20" s="1"/>
      <c r="Q20" s="1"/>
      <c r="R20" s="1"/>
      <c r="S20" s="1"/>
      <c r="T20" s="1"/>
      <c r="U20" s="1"/>
      <c r="V20" s="1"/>
      <c r="W20" s="1"/>
      <c r="X20" s="1"/>
      <c r="Y20" s="1"/>
    </row>
    <row r="21" spans="1:25" ht="17.100000000000001" customHeight="1">
      <c r="A21" s="96"/>
      <c r="B21" s="122" t="s">
        <v>71</v>
      </c>
      <c r="C21" s="138" t="s">
        <v>72</v>
      </c>
      <c r="D21" s="64"/>
      <c r="E21" s="122"/>
      <c r="F21" s="119"/>
      <c r="G21" s="134">
        <f>'2 - Compliance'!H163</f>
        <v>0</v>
      </c>
      <c r="H21" s="134">
        <f>'4 - Commitment use'!H108</f>
        <v>0</v>
      </c>
      <c r="I21" s="124" t="str">
        <f t="shared" si="0"/>
        <v/>
      </c>
      <c r="J21" s="125"/>
      <c r="K21" s="126"/>
      <c r="L21" s="64"/>
      <c r="M21" s="64"/>
      <c r="N21" s="1"/>
      <c r="O21" s="1"/>
      <c r="P21" s="1"/>
      <c r="Q21" s="1"/>
      <c r="R21" s="1"/>
      <c r="S21" s="1"/>
      <c r="T21" s="1"/>
      <c r="U21" s="1"/>
      <c r="V21" s="1"/>
      <c r="W21" s="1"/>
      <c r="X21" s="1"/>
      <c r="Y21" s="1"/>
    </row>
    <row r="22" spans="1:25" ht="17.100000000000001" customHeight="1">
      <c r="A22" s="96"/>
      <c r="B22" s="122" t="s">
        <v>73</v>
      </c>
      <c r="C22" s="138" t="s">
        <v>74</v>
      </c>
      <c r="D22" s="64"/>
      <c r="E22" s="122"/>
      <c r="F22" s="119"/>
      <c r="G22" s="134">
        <f>'2 - Compliance'!H164</f>
        <v>0</v>
      </c>
      <c r="H22" s="134">
        <f>'4 - Commitment use'!H109</f>
        <v>0</v>
      </c>
      <c r="I22" s="124" t="str">
        <f t="shared" si="0"/>
        <v/>
      </c>
      <c r="J22" s="125"/>
      <c r="K22" s="126"/>
      <c r="L22" s="64"/>
      <c r="M22" s="64"/>
      <c r="N22" s="1"/>
      <c r="O22" s="1"/>
      <c r="P22" s="1"/>
      <c r="Q22" s="1"/>
      <c r="R22" s="1"/>
      <c r="S22" s="1"/>
      <c r="T22" s="1"/>
      <c r="U22" s="1"/>
      <c r="V22" s="1"/>
      <c r="W22" s="1"/>
      <c r="X22" s="1"/>
      <c r="Y22" s="1"/>
    </row>
    <row r="23" spans="1:25" ht="17.100000000000001" customHeight="1">
      <c r="A23" s="96"/>
      <c r="B23" s="122" t="s">
        <v>75</v>
      </c>
      <c r="C23" s="138" t="s">
        <v>76</v>
      </c>
      <c r="D23" s="64"/>
      <c r="E23" s="122"/>
      <c r="F23" s="119"/>
      <c r="G23" s="134">
        <f>'2 - Compliance'!H165</f>
        <v>0</v>
      </c>
      <c r="H23" s="134">
        <f>'4 - Commitment use'!H110</f>
        <v>0</v>
      </c>
      <c r="I23" s="124" t="str">
        <f t="shared" si="0"/>
        <v/>
      </c>
      <c r="J23" s="125"/>
      <c r="K23" s="126"/>
      <c r="L23" s="64"/>
      <c r="M23" s="64"/>
      <c r="N23" s="1"/>
      <c r="O23" s="1"/>
      <c r="P23" s="1"/>
      <c r="Q23" s="1"/>
      <c r="R23" s="1"/>
      <c r="S23" s="1"/>
      <c r="T23" s="1"/>
      <c r="U23" s="1"/>
      <c r="V23" s="1"/>
      <c r="W23" s="1"/>
      <c r="X23" s="1"/>
      <c r="Y23" s="1"/>
    </row>
    <row r="24" spans="1:25" ht="17.100000000000001" customHeight="1">
      <c r="A24" s="96"/>
      <c r="B24" s="122" t="s">
        <v>77</v>
      </c>
      <c r="C24" s="138" t="s">
        <v>78</v>
      </c>
      <c r="D24" s="64"/>
      <c r="E24" s="122"/>
      <c r="F24" s="119"/>
      <c r="G24" s="297">
        <f>'2 - Compliance'!H166</f>
        <v>0</v>
      </c>
      <c r="H24" s="297">
        <f>'4 - Commitment use'!H111</f>
        <v>0</v>
      </c>
      <c r="I24" s="124" t="str">
        <f t="shared" si="0"/>
        <v/>
      </c>
      <c r="J24" s="125"/>
      <c r="K24" s="126"/>
      <c r="L24" s="64"/>
      <c r="M24" s="64"/>
      <c r="N24" s="1"/>
      <c r="O24" s="1"/>
      <c r="P24" s="1"/>
      <c r="Q24" s="1"/>
      <c r="R24" s="1"/>
      <c r="S24" s="1"/>
      <c r="T24" s="1"/>
      <c r="U24" s="1"/>
      <c r="V24" s="1"/>
      <c r="W24" s="1"/>
      <c r="X24" s="1"/>
      <c r="Y24" s="1"/>
    </row>
    <row r="25" spans="1:25" ht="17.100000000000001" customHeight="1">
      <c r="A25" s="96"/>
      <c r="B25" s="258"/>
      <c r="C25" s="296"/>
      <c r="D25" s="269"/>
      <c r="E25" s="258"/>
      <c r="F25" s="268"/>
      <c r="G25" s="286"/>
      <c r="H25" s="286"/>
      <c r="I25" s="124"/>
      <c r="J25" s="125"/>
      <c r="K25" s="126"/>
      <c r="L25" s="64"/>
      <c r="M25" s="64"/>
      <c r="N25" s="1"/>
      <c r="O25" s="1"/>
      <c r="P25" s="1"/>
      <c r="Q25" s="1"/>
      <c r="R25" s="1"/>
      <c r="S25" s="1"/>
      <c r="T25" s="1"/>
      <c r="U25" s="1"/>
      <c r="V25" s="1"/>
      <c r="W25" s="1"/>
      <c r="X25" s="1"/>
      <c r="Y25" s="1"/>
    </row>
    <row r="26" spans="1:25" ht="17.100000000000001" customHeight="1">
      <c r="A26" s="96"/>
      <c r="B26" s="127"/>
      <c r="C26" s="117" t="s">
        <v>79</v>
      </c>
      <c r="D26" s="119"/>
      <c r="E26" s="119"/>
      <c r="F26" s="119"/>
      <c r="G26" s="298">
        <f>SUM(G15:G24)</f>
        <v>0</v>
      </c>
      <c r="H26" s="298">
        <f>SUM(H15:H24)</f>
        <v>0</v>
      </c>
      <c r="I26" s="124" t="str">
        <f t="shared" si="0"/>
        <v/>
      </c>
      <c r="J26" s="64"/>
      <c r="K26" s="126"/>
      <c r="L26" s="64"/>
      <c r="M26" s="64"/>
      <c r="N26" s="1"/>
      <c r="O26" s="1"/>
      <c r="P26" s="1"/>
      <c r="Q26" s="1"/>
      <c r="R26" s="1"/>
      <c r="S26" s="1"/>
      <c r="T26" s="1"/>
      <c r="U26" s="1"/>
      <c r="V26" s="1"/>
      <c r="W26" s="1"/>
      <c r="X26" s="1"/>
      <c r="Y26" s="1"/>
    </row>
    <row r="27" spans="1:25" ht="15" customHeight="1">
      <c r="A27" s="96"/>
      <c r="B27" s="64"/>
      <c r="C27" s="128"/>
      <c r="D27" s="128"/>
      <c r="E27" s="128"/>
      <c r="F27" s="128"/>
      <c r="G27" s="128"/>
      <c r="H27" s="60"/>
      <c r="I27" s="60"/>
      <c r="J27" s="60"/>
      <c r="K27" s="64"/>
      <c r="L27" s="64"/>
      <c r="M27" s="64"/>
      <c r="N27" s="1"/>
      <c r="O27" s="1"/>
      <c r="P27" s="1"/>
      <c r="Q27" s="1"/>
      <c r="R27" s="1"/>
      <c r="S27" s="1"/>
      <c r="T27" s="1"/>
      <c r="U27" s="1"/>
      <c r="V27" s="1"/>
      <c r="W27" s="1"/>
      <c r="X27" s="1"/>
      <c r="Y27" s="1"/>
    </row>
    <row r="28" spans="1:25" ht="5.45" customHeight="1">
      <c r="A28" s="96"/>
      <c r="B28" s="64"/>
      <c r="C28" s="128"/>
      <c r="D28" s="128"/>
      <c r="E28" s="128"/>
      <c r="F28" s="128"/>
      <c r="G28" s="128"/>
      <c r="H28" s="60"/>
      <c r="I28" s="60"/>
      <c r="J28" s="60"/>
      <c r="K28" s="64"/>
      <c r="L28" s="64"/>
      <c r="M28" s="64"/>
      <c r="N28" s="1"/>
      <c r="O28" s="1"/>
      <c r="P28" s="1"/>
      <c r="Q28" s="1"/>
      <c r="R28" s="1"/>
      <c r="S28" s="1"/>
      <c r="T28" s="1"/>
      <c r="U28" s="1"/>
      <c r="V28" s="1"/>
      <c r="W28" s="1"/>
      <c r="X28" s="1"/>
      <c r="Y28" s="1"/>
    </row>
    <row r="29" spans="1:25" ht="21.75" customHeight="1">
      <c r="A29" s="225">
        <v>1.2</v>
      </c>
      <c r="B29" s="215" t="s">
        <v>35</v>
      </c>
      <c r="C29" s="216"/>
      <c r="D29" s="217"/>
      <c r="E29" s="217"/>
      <c r="F29" s="217"/>
      <c r="G29" s="217"/>
      <c r="H29" s="217"/>
      <c r="I29" s="217"/>
      <c r="J29" s="217"/>
      <c r="K29" s="217"/>
      <c r="L29" s="218"/>
      <c r="M29" s="224"/>
      <c r="N29" s="1"/>
      <c r="O29" s="1"/>
      <c r="P29" s="1"/>
      <c r="Q29" s="1"/>
      <c r="R29" s="1"/>
      <c r="S29" s="1"/>
      <c r="T29" s="1"/>
      <c r="U29" s="1"/>
      <c r="V29" s="1"/>
      <c r="W29" s="1"/>
      <c r="X29" s="1"/>
      <c r="Y29" s="1"/>
    </row>
    <row r="30" spans="1:25" ht="4.5" customHeight="1">
      <c r="A30" s="133"/>
      <c r="B30" s="132"/>
      <c r="C30" s="135"/>
      <c r="D30" s="136"/>
      <c r="E30" s="136"/>
      <c r="F30" s="136"/>
      <c r="G30" s="119"/>
      <c r="H30" s="119"/>
      <c r="I30" s="119"/>
      <c r="J30" s="119"/>
      <c r="K30" s="119"/>
      <c r="L30" s="64"/>
      <c r="M30" s="64"/>
      <c r="N30" s="1"/>
      <c r="O30" s="1"/>
      <c r="P30" s="1"/>
      <c r="Q30" s="1"/>
      <c r="R30" s="1"/>
      <c r="S30" s="1"/>
      <c r="T30" s="1"/>
      <c r="U30" s="1"/>
      <c r="V30" s="1"/>
      <c r="W30" s="1"/>
      <c r="X30" s="1"/>
      <c r="Y30" s="1"/>
    </row>
    <row r="31" spans="1:25" ht="121.5">
      <c r="A31" s="96"/>
      <c r="B31" s="120"/>
      <c r="C31" s="119"/>
      <c r="D31" s="119"/>
      <c r="E31" s="119"/>
      <c r="F31" s="119"/>
      <c r="G31" s="241" t="s">
        <v>80</v>
      </c>
      <c r="H31" s="241" t="s">
        <v>81</v>
      </c>
      <c r="I31" s="121" t="s">
        <v>58</v>
      </c>
      <c r="J31" s="103"/>
      <c r="K31" s="119"/>
      <c r="L31" s="64"/>
      <c r="M31" s="64"/>
      <c r="N31" s="1"/>
      <c r="O31" s="1"/>
      <c r="P31" s="1"/>
      <c r="Q31" s="1"/>
      <c r="R31" s="1"/>
      <c r="S31" s="1"/>
      <c r="T31" s="1"/>
      <c r="U31" s="1"/>
      <c r="V31" s="1"/>
      <c r="W31" s="1"/>
      <c r="X31" s="1"/>
      <c r="Y31" s="1"/>
    </row>
    <row r="32" spans="1:25" ht="17.100000000000001" customHeight="1">
      <c r="A32" s="96"/>
      <c r="B32" s="122" t="s">
        <v>59</v>
      </c>
      <c r="C32" s="123" t="s">
        <v>60</v>
      </c>
      <c r="D32" s="92"/>
      <c r="E32" s="122"/>
      <c r="F32" s="119"/>
      <c r="G32" s="137">
        <f>'2 - Compliance'!G157</f>
        <v>0</v>
      </c>
      <c r="H32" s="137">
        <f>'4 - Commitment use'!G102</f>
        <v>0</v>
      </c>
      <c r="I32" s="124" t="str">
        <f t="shared" ref="I32:I43" si="1">IF(ABS(G32-H32)&gt;1,"Total new commitments from Part 2 and Part 4 should match","")</f>
        <v/>
      </c>
      <c r="J32" s="125"/>
      <c r="K32" s="119"/>
      <c r="L32" s="64"/>
      <c r="M32" s="64"/>
      <c r="N32" s="1"/>
      <c r="O32" s="1"/>
      <c r="P32" s="1"/>
      <c r="Q32" s="1"/>
      <c r="R32" s="1"/>
      <c r="S32" s="1"/>
      <c r="T32" s="1"/>
      <c r="U32" s="1"/>
      <c r="V32" s="1"/>
      <c r="W32" s="1"/>
      <c r="X32" s="1"/>
      <c r="Y32" s="1"/>
    </row>
    <row r="33" spans="1:25" ht="17.100000000000001" customHeight="1">
      <c r="A33" s="96"/>
      <c r="B33" s="122" t="s">
        <v>61</v>
      </c>
      <c r="C33" s="123" t="s">
        <v>62</v>
      </c>
      <c r="D33" s="92"/>
      <c r="E33" s="122"/>
      <c r="F33" s="119"/>
      <c r="G33" s="137">
        <f>'2 - Compliance'!G158</f>
        <v>0</v>
      </c>
      <c r="H33" s="137">
        <f>'4 - Commitment use'!G103</f>
        <v>0</v>
      </c>
      <c r="I33" s="124" t="str">
        <f t="shared" si="1"/>
        <v/>
      </c>
      <c r="J33" s="125"/>
      <c r="K33" s="119"/>
      <c r="L33" s="64"/>
      <c r="M33" s="64"/>
      <c r="N33" s="1"/>
      <c r="O33" s="1"/>
      <c r="P33" s="1"/>
      <c r="Q33" s="1"/>
      <c r="R33" s="1"/>
      <c r="S33" s="1"/>
      <c r="T33" s="1"/>
      <c r="U33" s="1"/>
      <c r="V33" s="1"/>
      <c r="W33" s="1"/>
      <c r="X33" s="1"/>
      <c r="Y33" s="1"/>
    </row>
    <row r="34" spans="1:25" ht="17.100000000000001" customHeight="1">
      <c r="A34" s="96"/>
      <c r="B34" s="122" t="s">
        <v>63</v>
      </c>
      <c r="C34" s="123" t="s">
        <v>64</v>
      </c>
      <c r="D34" s="92"/>
      <c r="E34" s="122"/>
      <c r="F34" s="119"/>
      <c r="G34" s="137">
        <f>'2 - Compliance'!G159</f>
        <v>0</v>
      </c>
      <c r="H34" s="137">
        <f>'4 - Commitment use'!G104</f>
        <v>0</v>
      </c>
      <c r="I34" s="124" t="str">
        <f t="shared" si="1"/>
        <v/>
      </c>
      <c r="J34" s="125"/>
      <c r="K34" s="126"/>
      <c r="L34" s="64"/>
      <c r="M34" s="64"/>
      <c r="N34" s="1"/>
      <c r="O34" s="1"/>
      <c r="P34" s="1"/>
      <c r="Q34" s="1"/>
      <c r="R34" s="1"/>
      <c r="S34" s="1"/>
      <c r="T34" s="1"/>
      <c r="U34" s="1"/>
      <c r="V34" s="1"/>
      <c r="W34" s="1"/>
      <c r="X34" s="1"/>
      <c r="Y34" s="1"/>
    </row>
    <row r="35" spans="1:25" ht="17.100000000000001" customHeight="1">
      <c r="A35" s="96"/>
      <c r="B35" s="122" t="s">
        <v>65</v>
      </c>
      <c r="C35" s="123" t="s">
        <v>66</v>
      </c>
      <c r="D35" s="92"/>
      <c r="E35" s="122"/>
      <c r="F35" s="119"/>
      <c r="G35" s="137">
        <f>'2 - Compliance'!G160</f>
        <v>0</v>
      </c>
      <c r="H35" s="137">
        <f>'4 - Commitment use'!G105</f>
        <v>0</v>
      </c>
      <c r="I35" s="124" t="str">
        <f t="shared" si="1"/>
        <v/>
      </c>
      <c r="J35" s="125"/>
      <c r="K35" s="126"/>
      <c r="L35" s="64"/>
      <c r="M35" s="64"/>
      <c r="N35" s="1"/>
      <c r="O35" s="1"/>
      <c r="P35" s="1"/>
      <c r="Q35" s="1"/>
      <c r="R35" s="1"/>
      <c r="S35" s="1"/>
      <c r="T35" s="1"/>
      <c r="U35" s="1"/>
      <c r="V35" s="1"/>
      <c r="W35" s="1"/>
      <c r="X35" s="1"/>
      <c r="Y35" s="1"/>
    </row>
    <row r="36" spans="1:25" ht="17.100000000000001" customHeight="1">
      <c r="A36" s="96"/>
      <c r="B36" s="122" t="s">
        <v>67</v>
      </c>
      <c r="C36" s="123" t="s">
        <v>68</v>
      </c>
      <c r="D36" s="92"/>
      <c r="E36" s="122"/>
      <c r="F36" s="119"/>
      <c r="G36" s="137">
        <f>'2 - Compliance'!G161</f>
        <v>0</v>
      </c>
      <c r="H36" s="137">
        <f>'4 - Commitment use'!G106</f>
        <v>0</v>
      </c>
      <c r="I36" s="124" t="str">
        <f t="shared" si="1"/>
        <v/>
      </c>
      <c r="J36" s="125"/>
      <c r="K36" s="126"/>
      <c r="L36" s="64"/>
      <c r="M36" s="64"/>
      <c r="N36" s="1"/>
      <c r="O36" s="1"/>
      <c r="P36" s="1"/>
      <c r="Q36" s="1"/>
      <c r="R36" s="1"/>
      <c r="S36" s="1"/>
      <c r="T36" s="1"/>
      <c r="U36" s="1"/>
      <c r="V36" s="1"/>
      <c r="W36" s="1"/>
      <c r="X36" s="1"/>
      <c r="Y36" s="1"/>
    </row>
    <row r="37" spans="1:25" ht="17.100000000000001" customHeight="1">
      <c r="A37" s="96"/>
      <c r="B37" s="122" t="s">
        <v>69</v>
      </c>
      <c r="C37" s="123" t="s">
        <v>70</v>
      </c>
      <c r="D37" s="92"/>
      <c r="E37" s="122"/>
      <c r="F37" s="119"/>
      <c r="G37" s="137">
        <f>'2 - Compliance'!G162</f>
        <v>0</v>
      </c>
      <c r="H37" s="137">
        <f>'4 - Commitment use'!G107</f>
        <v>0</v>
      </c>
      <c r="I37" s="124" t="str">
        <f t="shared" si="1"/>
        <v/>
      </c>
      <c r="J37" s="125"/>
      <c r="K37" s="126"/>
      <c r="L37" s="64"/>
      <c r="M37" s="64"/>
      <c r="N37" s="1"/>
      <c r="O37" s="1"/>
      <c r="P37" s="1"/>
      <c r="Q37" s="1"/>
      <c r="R37" s="1"/>
      <c r="S37" s="1"/>
      <c r="T37" s="1"/>
      <c r="U37" s="1"/>
      <c r="V37" s="1"/>
      <c r="W37" s="1"/>
      <c r="X37" s="1"/>
      <c r="Y37" s="1"/>
    </row>
    <row r="38" spans="1:25" ht="17.100000000000001" customHeight="1">
      <c r="A38" s="96"/>
      <c r="B38" s="122" t="s">
        <v>71</v>
      </c>
      <c r="C38" s="123" t="s">
        <v>72</v>
      </c>
      <c r="D38" s="92"/>
      <c r="E38" s="122"/>
      <c r="F38" s="119"/>
      <c r="G38" s="137">
        <f>'2 - Compliance'!G163</f>
        <v>0</v>
      </c>
      <c r="H38" s="137">
        <f>'4 - Commitment use'!G108</f>
        <v>0</v>
      </c>
      <c r="I38" s="124" t="str">
        <f t="shared" si="1"/>
        <v/>
      </c>
      <c r="J38" s="125"/>
      <c r="K38" s="126"/>
      <c r="L38" s="64"/>
      <c r="M38" s="64"/>
      <c r="N38" s="1"/>
      <c r="O38" s="1"/>
      <c r="P38" s="1"/>
      <c r="Q38" s="1"/>
      <c r="R38" s="1"/>
      <c r="S38" s="1"/>
      <c r="T38" s="1"/>
      <c r="U38" s="1"/>
      <c r="V38" s="1"/>
      <c r="W38" s="1"/>
      <c r="X38" s="1"/>
      <c r="Y38" s="1"/>
    </row>
    <row r="39" spans="1:25" ht="17.100000000000001" customHeight="1">
      <c r="A39" s="96"/>
      <c r="B39" s="122" t="s">
        <v>73</v>
      </c>
      <c r="C39" s="123" t="s">
        <v>74</v>
      </c>
      <c r="D39" s="92"/>
      <c r="E39" s="122"/>
      <c r="F39" s="119"/>
      <c r="G39" s="137">
        <f>'2 - Compliance'!G164</f>
        <v>0</v>
      </c>
      <c r="H39" s="137">
        <f>'4 - Commitment use'!G109</f>
        <v>0</v>
      </c>
      <c r="I39" s="124" t="str">
        <f t="shared" si="1"/>
        <v/>
      </c>
      <c r="J39" s="125"/>
      <c r="K39" s="126"/>
      <c r="L39" s="64"/>
      <c r="M39" s="64"/>
      <c r="N39" s="1"/>
      <c r="O39" s="1"/>
      <c r="P39" s="1"/>
      <c r="Q39" s="1"/>
      <c r="R39" s="1"/>
      <c r="S39" s="1"/>
      <c r="T39" s="1"/>
      <c r="U39" s="1"/>
      <c r="V39" s="1"/>
      <c r="W39" s="1"/>
      <c r="X39" s="1"/>
      <c r="Y39" s="1"/>
    </row>
    <row r="40" spans="1:25" ht="17.100000000000001" customHeight="1">
      <c r="A40" s="96"/>
      <c r="B40" s="122" t="s">
        <v>75</v>
      </c>
      <c r="C40" s="123" t="s">
        <v>76</v>
      </c>
      <c r="D40" s="92"/>
      <c r="E40" s="122"/>
      <c r="F40" s="119"/>
      <c r="G40" s="137">
        <f>'2 - Compliance'!G165</f>
        <v>0</v>
      </c>
      <c r="H40" s="137">
        <f>'4 - Commitment use'!G110</f>
        <v>0</v>
      </c>
      <c r="I40" s="124" t="str">
        <f t="shared" si="1"/>
        <v/>
      </c>
      <c r="J40" s="125"/>
      <c r="K40" s="126"/>
      <c r="L40" s="64"/>
      <c r="M40" s="64"/>
      <c r="N40" s="1"/>
      <c r="O40" s="1"/>
      <c r="P40" s="1"/>
      <c r="Q40" s="1"/>
      <c r="R40" s="1"/>
      <c r="S40" s="1"/>
      <c r="T40" s="1"/>
      <c r="U40" s="1"/>
      <c r="V40" s="1"/>
      <c r="W40" s="1"/>
      <c r="X40" s="1"/>
      <c r="Y40" s="1"/>
    </row>
    <row r="41" spans="1:25" ht="17.100000000000001" customHeight="1">
      <c r="A41" s="96"/>
      <c r="B41" s="122" t="s">
        <v>77</v>
      </c>
      <c r="C41" s="123" t="s">
        <v>78</v>
      </c>
      <c r="D41" s="92"/>
      <c r="E41" s="122"/>
      <c r="F41" s="119"/>
      <c r="G41" s="299">
        <f>'2 - Compliance'!G166</f>
        <v>0</v>
      </c>
      <c r="H41" s="299">
        <f>'4 - Commitment use'!G111</f>
        <v>0</v>
      </c>
      <c r="I41" s="124" t="str">
        <f t="shared" si="1"/>
        <v/>
      </c>
      <c r="J41" s="125"/>
      <c r="K41" s="126"/>
      <c r="L41" s="64"/>
      <c r="M41" s="64"/>
      <c r="N41" s="1"/>
      <c r="O41" s="1"/>
      <c r="P41" s="1"/>
      <c r="Q41" s="1"/>
      <c r="R41" s="1"/>
      <c r="S41" s="1"/>
      <c r="T41" s="1"/>
      <c r="U41" s="1"/>
      <c r="V41" s="1"/>
      <c r="W41" s="1"/>
      <c r="X41" s="1"/>
      <c r="Y41" s="1"/>
    </row>
    <row r="42" spans="1:25" ht="17.100000000000001" customHeight="1">
      <c r="A42" s="96"/>
      <c r="B42" s="258"/>
      <c r="C42" s="256"/>
      <c r="D42" s="257"/>
      <c r="E42" s="258"/>
      <c r="F42" s="268"/>
      <c r="G42" s="300"/>
      <c r="H42" s="300"/>
      <c r="I42" s="288"/>
      <c r="J42" s="125"/>
      <c r="K42" s="126"/>
      <c r="L42" s="64"/>
      <c r="M42" s="64"/>
      <c r="N42" s="1"/>
      <c r="O42" s="1"/>
      <c r="P42" s="1"/>
      <c r="Q42" s="1"/>
      <c r="R42" s="1"/>
      <c r="S42" s="1"/>
      <c r="T42" s="1"/>
      <c r="U42" s="1"/>
      <c r="V42" s="1"/>
      <c r="W42" s="1"/>
      <c r="X42" s="1"/>
      <c r="Y42" s="1"/>
    </row>
    <row r="43" spans="1:25" ht="17.100000000000001" customHeight="1">
      <c r="A43" s="96"/>
      <c r="B43" s="127"/>
      <c r="C43" s="117" t="s">
        <v>79</v>
      </c>
      <c r="D43" s="119"/>
      <c r="E43" s="119"/>
      <c r="F43" s="119"/>
      <c r="G43" s="298">
        <f>SUM(G32:G41)</f>
        <v>0</v>
      </c>
      <c r="H43" s="298">
        <f>SUM(H32:H41)</f>
        <v>0</v>
      </c>
      <c r="I43" s="124" t="str">
        <f t="shared" si="1"/>
        <v/>
      </c>
      <c r="J43" s="64"/>
      <c r="K43" s="126"/>
      <c r="L43" s="64"/>
      <c r="M43" s="64"/>
      <c r="N43" s="1"/>
      <c r="O43" s="1"/>
      <c r="P43" s="1"/>
      <c r="Q43" s="1"/>
      <c r="R43" s="1"/>
      <c r="S43" s="1"/>
      <c r="T43" s="1"/>
      <c r="U43" s="1"/>
      <c r="V43" s="1"/>
      <c r="W43" s="1"/>
      <c r="X43" s="1"/>
      <c r="Y43" s="1"/>
    </row>
    <row r="44" spans="1:25" ht="17.100000000000001" customHeight="1">
      <c r="A44" s="64"/>
      <c r="B44" s="64"/>
      <c r="C44" s="64"/>
      <c r="D44" s="64"/>
      <c r="E44" s="64"/>
      <c r="F44" s="64"/>
      <c r="G44" s="64"/>
      <c r="H44" s="64"/>
      <c r="I44" s="64"/>
      <c r="J44" s="64"/>
      <c r="K44" s="64"/>
      <c r="L44" s="64"/>
      <c r="M44" s="64"/>
      <c r="N44" s="1"/>
      <c r="O44" s="1"/>
      <c r="P44" s="1"/>
      <c r="Q44" s="1"/>
      <c r="R44" s="1"/>
      <c r="S44" s="1"/>
      <c r="T44" s="1"/>
      <c r="U44" s="1"/>
      <c r="V44" s="1"/>
      <c r="W44" s="1"/>
      <c r="X44" s="1"/>
      <c r="Y44" s="1"/>
    </row>
    <row r="45" spans="1:25" ht="16.5">
      <c r="A45" s="64"/>
      <c r="B45" s="64"/>
      <c r="C45" s="64"/>
      <c r="D45" s="64"/>
      <c r="E45" s="64"/>
      <c r="F45" s="64"/>
      <c r="G45" s="64"/>
      <c r="H45" s="64"/>
      <c r="I45" s="64"/>
      <c r="J45" s="64"/>
      <c r="K45" s="64"/>
      <c r="L45" s="64"/>
      <c r="M45" s="64"/>
      <c r="N45" s="1"/>
      <c r="O45" s="1"/>
      <c r="P45" s="1"/>
      <c r="Q45" s="1"/>
      <c r="R45" s="1"/>
      <c r="S45" s="1"/>
      <c r="T45" s="1"/>
      <c r="U45" s="1"/>
      <c r="V45" s="1"/>
      <c r="W45" s="1"/>
      <c r="X45" s="1"/>
      <c r="Y45" s="1"/>
    </row>
    <row r="46" spans="1:25" ht="16.5">
      <c r="A46" s="64"/>
      <c r="B46" s="64"/>
      <c r="C46" s="64"/>
      <c r="D46" s="64"/>
      <c r="E46" s="64"/>
      <c r="F46" s="64"/>
      <c r="G46" s="64"/>
      <c r="H46" s="64"/>
      <c r="I46" s="64"/>
      <c r="J46" s="64"/>
      <c r="K46" s="64"/>
      <c r="L46" s="64"/>
      <c r="M46" s="64"/>
      <c r="N46" s="1"/>
      <c r="O46" s="1"/>
      <c r="P46" s="1"/>
      <c r="Q46" s="1"/>
      <c r="R46" s="1"/>
      <c r="S46" s="1"/>
      <c r="T46" s="1"/>
      <c r="U46" s="1"/>
      <c r="V46" s="1"/>
      <c r="W46" s="1"/>
      <c r="X46" s="1"/>
      <c r="Y46" s="1"/>
    </row>
    <row r="47" spans="1:25" ht="14.25">
      <c r="A47" s="226"/>
      <c r="B47" s="22"/>
      <c r="H47" s="22"/>
      <c r="I47" s="22"/>
      <c r="J47" s="22"/>
      <c r="K47" s="22"/>
      <c r="L47" s="22"/>
      <c r="M47" s="22"/>
      <c r="N47" s="22"/>
      <c r="O47" s="22"/>
      <c r="P47" s="22"/>
      <c r="Q47" s="22"/>
      <c r="R47" s="22"/>
      <c r="S47" s="22"/>
      <c r="T47" s="22"/>
      <c r="U47" s="22"/>
      <c r="V47" s="22"/>
      <c r="W47" s="22"/>
    </row>
    <row r="48" spans="1:25" ht="14.25">
      <c r="A48" s="226"/>
      <c r="B48" s="22"/>
      <c r="H48" s="22"/>
      <c r="I48" s="22"/>
      <c r="J48" s="22"/>
      <c r="K48" s="22"/>
      <c r="L48" s="22"/>
      <c r="M48" s="22"/>
      <c r="N48" s="22"/>
      <c r="O48" s="22"/>
      <c r="P48" s="22"/>
      <c r="Q48" s="22"/>
      <c r="R48" s="22"/>
      <c r="S48" s="22"/>
      <c r="T48" s="22"/>
      <c r="U48" s="22"/>
      <c r="V48" s="22"/>
      <c r="W48" s="22"/>
    </row>
    <row r="49" spans="1:23" ht="14.25">
      <c r="A49" s="226"/>
      <c r="B49" s="22"/>
      <c r="H49" s="22"/>
      <c r="I49" s="22"/>
      <c r="J49" s="22"/>
      <c r="K49" s="22"/>
      <c r="L49" s="22"/>
      <c r="M49" s="22"/>
      <c r="N49" s="22"/>
      <c r="O49" s="22"/>
      <c r="P49" s="22"/>
      <c r="Q49" s="22"/>
      <c r="R49" s="22"/>
      <c r="S49" s="22"/>
      <c r="T49" s="22"/>
      <c r="U49" s="22"/>
      <c r="V49" s="22"/>
      <c r="W49" s="22"/>
    </row>
    <row r="50" spans="1:23" ht="14.25">
      <c r="A50" s="226"/>
      <c r="B50" s="22"/>
      <c r="H50" s="22"/>
      <c r="I50" s="22"/>
      <c r="J50" s="22"/>
      <c r="K50" s="22"/>
      <c r="L50" s="22"/>
      <c r="M50" s="22"/>
      <c r="N50" s="22"/>
      <c r="O50" s="22"/>
      <c r="P50" s="22"/>
      <c r="Q50" s="22"/>
      <c r="R50" s="22"/>
      <c r="S50" s="22"/>
      <c r="T50" s="22"/>
      <c r="U50" s="22"/>
      <c r="V50" s="22"/>
      <c r="W50" s="22"/>
    </row>
    <row r="51" spans="1:23" ht="14.25">
      <c r="A51" s="226"/>
      <c r="B51" s="22"/>
      <c r="H51" s="22"/>
      <c r="I51" s="22"/>
      <c r="J51" s="22"/>
      <c r="K51" s="22"/>
      <c r="L51" s="22"/>
      <c r="M51" s="22"/>
      <c r="N51" s="22"/>
      <c r="O51" s="22"/>
      <c r="P51" s="22"/>
      <c r="Q51" s="22"/>
      <c r="R51" s="22"/>
      <c r="S51" s="22"/>
      <c r="T51" s="22"/>
      <c r="U51" s="22"/>
      <c r="V51" s="22"/>
      <c r="W51" s="22"/>
    </row>
    <row r="52" spans="1:23" ht="14.25">
      <c r="A52" s="226"/>
      <c r="B52" s="22"/>
      <c r="H52" s="22"/>
      <c r="I52" s="22"/>
      <c r="J52" s="22"/>
      <c r="K52" s="22"/>
      <c r="L52" s="22"/>
      <c r="M52" s="22"/>
      <c r="N52" s="22"/>
      <c r="O52" s="22"/>
      <c r="P52" s="22"/>
      <c r="Q52" s="22"/>
      <c r="R52" s="22"/>
      <c r="S52" s="22"/>
      <c r="T52" s="22"/>
      <c r="U52" s="22"/>
      <c r="V52" s="22"/>
      <c r="W52" s="22"/>
    </row>
    <row r="53" spans="1:23" ht="14.25">
      <c r="A53" s="226"/>
      <c r="B53" s="22"/>
      <c r="H53" s="22"/>
      <c r="I53" s="22"/>
      <c r="J53" s="22"/>
      <c r="K53" s="22"/>
      <c r="L53" s="22"/>
      <c r="M53" s="22"/>
      <c r="N53" s="22"/>
      <c r="O53" s="22"/>
      <c r="P53" s="22"/>
      <c r="Q53" s="22"/>
      <c r="R53" s="22"/>
      <c r="S53" s="22"/>
      <c r="T53" s="22"/>
      <c r="U53" s="22"/>
      <c r="V53" s="22"/>
      <c r="W53" s="22"/>
    </row>
    <row r="54" spans="1:23" ht="14.25">
      <c r="A54" s="226"/>
      <c r="B54" s="22"/>
      <c r="H54" s="22"/>
      <c r="I54" s="22"/>
      <c r="J54" s="22"/>
      <c r="K54" s="22"/>
      <c r="L54" s="22"/>
      <c r="M54" s="22"/>
      <c r="N54" s="22"/>
      <c r="O54" s="22"/>
      <c r="P54" s="22"/>
      <c r="Q54" s="22"/>
      <c r="R54" s="22"/>
      <c r="S54" s="22"/>
      <c r="T54" s="22"/>
      <c r="U54" s="22"/>
      <c r="V54" s="22"/>
      <c r="W54" s="22"/>
    </row>
    <row r="55" spans="1:23" ht="14.25">
      <c r="A55" s="226"/>
      <c r="B55" s="22"/>
      <c r="H55" s="22"/>
      <c r="I55" s="22"/>
      <c r="J55" s="22"/>
      <c r="K55" s="22"/>
      <c r="L55" s="22"/>
      <c r="M55" s="22"/>
      <c r="N55" s="22"/>
      <c r="O55" s="22"/>
      <c r="P55" s="22"/>
      <c r="Q55" s="22"/>
      <c r="R55" s="22"/>
      <c r="S55" s="22"/>
      <c r="T55" s="22"/>
      <c r="U55" s="22"/>
      <c r="V55" s="22"/>
      <c r="W55" s="22"/>
    </row>
    <row r="56" spans="1:23" ht="14.25">
      <c r="A56" s="226"/>
      <c r="B56" s="22"/>
      <c r="H56" s="22"/>
      <c r="I56" s="22"/>
      <c r="J56" s="22"/>
      <c r="K56" s="22"/>
      <c r="L56" s="22"/>
      <c r="M56" s="22"/>
      <c r="N56" s="22"/>
      <c r="O56" s="22"/>
      <c r="P56" s="22"/>
      <c r="Q56" s="22"/>
      <c r="R56" s="22"/>
      <c r="S56" s="22"/>
      <c r="T56" s="22"/>
      <c r="U56" s="22"/>
      <c r="V56" s="22"/>
      <c r="W56" s="22"/>
    </row>
    <row r="57" spans="1:23" ht="14.25">
      <c r="A57" s="226"/>
      <c r="B57" s="22"/>
      <c r="H57" s="22"/>
      <c r="I57" s="22"/>
      <c r="J57" s="22"/>
      <c r="K57" s="22"/>
      <c r="L57" s="22"/>
      <c r="M57" s="22"/>
      <c r="N57" s="22"/>
      <c r="O57" s="22"/>
      <c r="P57" s="22"/>
      <c r="Q57" s="22"/>
      <c r="R57" s="22"/>
      <c r="S57" s="22"/>
      <c r="T57" s="22"/>
      <c r="U57" s="22"/>
      <c r="V57" s="22"/>
      <c r="W57" s="22"/>
    </row>
    <row r="58" spans="1:23" ht="14.25">
      <c r="A58" s="226"/>
      <c r="B58" s="22"/>
      <c r="H58" s="22"/>
      <c r="I58" s="22"/>
      <c r="J58" s="22"/>
      <c r="K58" s="22"/>
      <c r="L58" s="22"/>
      <c r="M58" s="22"/>
      <c r="N58" s="22"/>
      <c r="O58" s="22"/>
      <c r="P58" s="22"/>
      <c r="Q58" s="22"/>
      <c r="R58" s="22"/>
      <c r="S58" s="22"/>
      <c r="T58" s="22"/>
      <c r="U58" s="22"/>
      <c r="V58" s="22"/>
      <c r="W58" s="22"/>
    </row>
    <row r="59" spans="1:23" ht="14.25">
      <c r="A59" s="226"/>
      <c r="B59" s="22"/>
      <c r="H59" s="22"/>
      <c r="I59" s="22"/>
      <c r="J59" s="22"/>
      <c r="K59" s="22"/>
      <c r="L59" s="22"/>
      <c r="M59" s="22"/>
      <c r="N59" s="22"/>
      <c r="O59" s="22"/>
      <c r="P59" s="22"/>
      <c r="Q59" s="22"/>
      <c r="R59" s="22"/>
      <c r="S59" s="22"/>
      <c r="T59" s="22"/>
      <c r="U59" s="22"/>
      <c r="V59" s="22"/>
      <c r="W59" s="22"/>
    </row>
    <row r="60" spans="1:23" ht="14.25">
      <c r="A60" s="226"/>
      <c r="B60" s="22"/>
      <c r="H60" s="22"/>
      <c r="I60" s="22"/>
      <c r="J60" s="22"/>
      <c r="K60" s="22"/>
      <c r="L60" s="22"/>
      <c r="M60" s="22"/>
      <c r="N60" s="22"/>
      <c r="O60" s="22"/>
      <c r="P60" s="22"/>
      <c r="Q60" s="22"/>
      <c r="R60" s="22"/>
      <c r="S60" s="22"/>
      <c r="T60" s="22"/>
      <c r="U60" s="22"/>
      <c r="V60" s="22"/>
      <c r="W60" s="22"/>
    </row>
    <row r="61" spans="1:23" ht="14.25">
      <c r="A61" s="226"/>
      <c r="B61" s="22"/>
      <c r="H61" s="22"/>
      <c r="I61" s="22"/>
      <c r="J61" s="22"/>
      <c r="K61" s="22"/>
      <c r="L61" s="22"/>
      <c r="M61" s="22"/>
      <c r="N61" s="22"/>
      <c r="O61" s="22"/>
      <c r="P61" s="22"/>
      <c r="Q61" s="22"/>
      <c r="R61" s="22"/>
      <c r="S61" s="22"/>
      <c r="T61" s="22"/>
      <c r="U61" s="22"/>
      <c r="V61" s="22"/>
      <c r="W61" s="22"/>
    </row>
    <row r="62" spans="1:23" ht="14.25">
      <c r="A62" s="226"/>
      <c r="B62" s="22"/>
      <c r="H62" s="22"/>
      <c r="I62" s="22"/>
      <c r="J62" s="22"/>
      <c r="K62" s="22"/>
      <c r="L62" s="22"/>
      <c r="M62" s="22"/>
      <c r="N62" s="22"/>
      <c r="O62" s="22"/>
      <c r="P62" s="22"/>
      <c r="Q62" s="22"/>
      <c r="R62" s="22"/>
      <c r="S62" s="22"/>
      <c r="T62" s="22"/>
      <c r="U62" s="22"/>
      <c r="V62" s="22"/>
      <c r="W62" s="22"/>
    </row>
    <row r="63" spans="1:23" ht="14.25">
      <c r="A63" s="226"/>
      <c r="B63" s="22"/>
      <c r="H63" s="22"/>
      <c r="I63" s="22"/>
      <c r="J63" s="22"/>
      <c r="K63" s="22"/>
      <c r="L63" s="22"/>
      <c r="M63" s="22"/>
      <c r="N63" s="22"/>
      <c r="O63" s="22"/>
      <c r="P63" s="22"/>
      <c r="Q63" s="22"/>
      <c r="R63" s="22"/>
      <c r="S63" s="22"/>
      <c r="T63" s="22"/>
      <c r="U63" s="22"/>
      <c r="V63" s="22"/>
      <c r="W63" s="22"/>
    </row>
    <row r="64" spans="1:23" ht="14.25">
      <c r="A64" s="226"/>
      <c r="B64" s="22"/>
      <c r="H64" s="22"/>
      <c r="I64" s="22"/>
      <c r="J64" s="22"/>
      <c r="K64" s="22"/>
      <c r="L64" s="22"/>
      <c r="M64" s="22"/>
      <c r="N64" s="22"/>
      <c r="O64" s="22"/>
      <c r="P64" s="22"/>
      <c r="Q64" s="22"/>
      <c r="R64" s="22"/>
      <c r="S64" s="22"/>
      <c r="T64" s="22"/>
      <c r="U64" s="22"/>
      <c r="V64" s="22"/>
      <c r="W64" s="22"/>
    </row>
    <row r="65" spans="1:23" ht="14.25">
      <c r="A65" s="226"/>
      <c r="B65" s="22"/>
      <c r="H65" s="22"/>
      <c r="I65" s="22"/>
      <c r="J65" s="22"/>
      <c r="K65" s="22"/>
      <c r="L65" s="22"/>
      <c r="M65" s="22"/>
      <c r="N65" s="22"/>
      <c r="O65" s="22"/>
      <c r="P65" s="22"/>
      <c r="Q65" s="22"/>
      <c r="R65" s="22"/>
      <c r="S65" s="22"/>
      <c r="T65" s="22"/>
      <c r="U65" s="22"/>
      <c r="V65" s="22"/>
      <c r="W65" s="22"/>
    </row>
    <row r="66" spans="1:23" ht="14.25">
      <c r="A66" s="226"/>
      <c r="B66" s="22"/>
      <c r="H66" s="22"/>
      <c r="I66" s="22"/>
      <c r="J66" s="22"/>
      <c r="K66" s="22"/>
      <c r="L66" s="22"/>
      <c r="M66" s="22"/>
      <c r="N66" s="22"/>
      <c r="O66" s="22"/>
      <c r="P66" s="22"/>
      <c r="Q66" s="22"/>
      <c r="R66" s="22"/>
      <c r="S66" s="22"/>
      <c r="T66" s="22"/>
      <c r="U66" s="22"/>
      <c r="V66" s="22"/>
      <c r="W66" s="22"/>
    </row>
    <row r="67" spans="1:23" ht="14.25">
      <c r="A67" s="226"/>
      <c r="B67" s="22"/>
      <c r="H67" s="22"/>
      <c r="I67" s="22"/>
      <c r="J67" s="22"/>
      <c r="K67" s="22"/>
      <c r="L67" s="22"/>
      <c r="M67" s="22"/>
      <c r="N67" s="22"/>
      <c r="O67" s="22"/>
      <c r="P67" s="22"/>
      <c r="Q67" s="22"/>
      <c r="R67" s="22"/>
      <c r="S67" s="22"/>
      <c r="T67" s="22"/>
      <c r="U67" s="22"/>
      <c r="V67" s="22"/>
      <c r="W67" s="22"/>
    </row>
    <row r="68" spans="1:23" ht="14.25">
      <c r="A68" s="226"/>
      <c r="B68" s="22"/>
      <c r="H68" s="22"/>
      <c r="I68" s="22"/>
      <c r="J68" s="22"/>
      <c r="K68" s="22"/>
      <c r="L68" s="22"/>
      <c r="M68" s="22"/>
      <c r="N68" s="22"/>
      <c r="O68" s="22"/>
      <c r="P68" s="22"/>
      <c r="Q68" s="22"/>
      <c r="R68" s="22"/>
      <c r="S68" s="22"/>
      <c r="T68" s="22"/>
      <c r="U68" s="22"/>
      <c r="V68" s="22"/>
      <c r="W68" s="22"/>
    </row>
    <row r="69" spans="1:23" ht="14.25">
      <c r="A69" s="226"/>
      <c r="B69" s="22"/>
      <c r="H69" s="22"/>
      <c r="I69" s="22"/>
      <c r="J69" s="22"/>
      <c r="K69" s="22"/>
      <c r="L69" s="22"/>
      <c r="M69" s="22"/>
      <c r="N69" s="22"/>
      <c r="O69" s="22"/>
      <c r="P69" s="22"/>
      <c r="Q69" s="22"/>
      <c r="R69" s="22"/>
      <c r="S69" s="22"/>
      <c r="T69" s="22"/>
      <c r="U69" s="22"/>
      <c r="V69" s="22"/>
      <c r="W69" s="22"/>
    </row>
    <row r="70" spans="1:23" ht="14.25">
      <c r="A70" s="226"/>
      <c r="B70" s="22"/>
      <c r="H70" s="22"/>
      <c r="I70" s="22"/>
      <c r="J70" s="22"/>
      <c r="K70" s="22"/>
      <c r="L70" s="22"/>
      <c r="M70" s="22"/>
      <c r="N70" s="22"/>
      <c r="O70" s="22"/>
      <c r="P70" s="22"/>
      <c r="Q70" s="22"/>
      <c r="R70" s="22"/>
      <c r="S70" s="22"/>
      <c r="T70" s="22"/>
      <c r="U70" s="22"/>
      <c r="V70" s="22"/>
      <c r="W70" s="22"/>
    </row>
    <row r="71" spans="1:23" ht="14.25">
      <c r="A71" s="226"/>
      <c r="B71" s="22"/>
      <c r="H71" s="22"/>
      <c r="I71" s="22"/>
      <c r="J71" s="22"/>
      <c r="K71" s="22"/>
      <c r="L71" s="22"/>
      <c r="M71" s="22"/>
      <c r="N71" s="22"/>
      <c r="O71" s="22"/>
      <c r="P71" s="22"/>
      <c r="Q71" s="22"/>
      <c r="R71" s="22"/>
      <c r="S71" s="22"/>
      <c r="T71" s="22"/>
      <c r="U71" s="22"/>
      <c r="V71" s="22"/>
      <c r="W71" s="22"/>
    </row>
    <row r="72" spans="1:23" ht="14.25">
      <c r="A72" s="226"/>
      <c r="B72" s="22"/>
      <c r="H72" s="22"/>
      <c r="I72" s="22"/>
      <c r="J72" s="22"/>
      <c r="K72" s="22"/>
      <c r="L72" s="22"/>
      <c r="M72" s="22"/>
      <c r="N72" s="22"/>
      <c r="O72" s="22"/>
      <c r="P72" s="22"/>
      <c r="Q72" s="22"/>
      <c r="R72" s="22"/>
      <c r="S72" s="22"/>
      <c r="T72" s="22"/>
      <c r="U72" s="22"/>
      <c r="V72" s="22"/>
      <c r="W72" s="22"/>
    </row>
    <row r="73" spans="1:23" ht="14.25">
      <c r="A73" s="226"/>
      <c r="B73" s="22"/>
      <c r="H73" s="22"/>
      <c r="I73" s="22"/>
      <c r="J73" s="22"/>
      <c r="K73" s="22"/>
      <c r="L73" s="22"/>
      <c r="M73" s="22"/>
      <c r="N73" s="22"/>
      <c r="O73" s="22"/>
      <c r="P73" s="22"/>
      <c r="Q73" s="22"/>
      <c r="R73" s="22"/>
      <c r="S73" s="22"/>
      <c r="T73" s="22"/>
      <c r="U73" s="22"/>
      <c r="V73" s="22"/>
      <c r="W73" s="22"/>
    </row>
  </sheetData>
  <mergeCells count="2">
    <mergeCell ref="B2:M2"/>
    <mergeCell ref="B5:L5"/>
  </mergeCells>
  <pageMargins left="0.7" right="0.7" top="0.75" bottom="0.75" header="0.3" footer="0.3"/>
  <pageSetup paperSize="9" scale="26" orientation="portrait" r:id="rId1"/>
  <headerFooter>
    <oddHeader>&amp;C&amp;"Calibri"&amp;10&amp;K000000 IN CONFIDENCE&amp;1#_x000D_</oddHeader>
    <oddFooter>&amp;C_x000D_&amp;1#&amp;"Calibri"&amp;10&amp;K000000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A499"/>
  </sheetPr>
  <dimension ref="A1:Y211"/>
  <sheetViews>
    <sheetView view="pageBreakPreview" zoomScale="80" zoomScaleNormal="80" zoomScaleSheetLayoutView="80" workbookViewId="0">
      <selection activeCell="B8" sqref="B8"/>
    </sheetView>
  </sheetViews>
  <sheetFormatPr defaultColWidth="9" defaultRowHeight="20.25"/>
  <cols>
    <col min="1" max="1" width="6.625" style="232" customWidth="1"/>
    <col min="2" max="2" width="5.375" style="32" customWidth="1"/>
    <col min="3" max="3" width="4.375" style="22" customWidth="1"/>
    <col min="4" max="4" width="5" style="22" customWidth="1"/>
    <col min="5" max="5" width="12" style="22" customWidth="1"/>
    <col min="6" max="6" width="4.5" style="22" customWidth="1"/>
    <col min="7" max="7" width="19.25" style="22" customWidth="1"/>
    <col min="8" max="8" width="19.125" style="33" customWidth="1"/>
    <col min="9" max="11" width="16.125" style="33" customWidth="1"/>
    <col min="12" max="23" width="16.125" style="34" customWidth="1"/>
    <col min="24" max="24" width="16.125" style="22" customWidth="1"/>
    <col min="25" max="25" width="5.625" style="22" customWidth="1"/>
    <col min="26" max="16384" width="9" style="22"/>
  </cols>
  <sheetData>
    <row r="1" spans="1:25" ht="5.0999999999999996" customHeight="1">
      <c r="A1" s="228"/>
      <c r="B1" s="64"/>
      <c r="C1" s="64"/>
      <c r="D1" s="64"/>
      <c r="E1" s="64"/>
      <c r="F1" s="64"/>
      <c r="G1" s="64"/>
      <c r="H1" s="64"/>
      <c r="I1" s="64"/>
      <c r="J1" s="64"/>
      <c r="K1" s="64"/>
      <c r="L1" s="64"/>
      <c r="M1" s="64"/>
      <c r="N1" s="64"/>
      <c r="O1" s="64"/>
      <c r="P1" s="64"/>
      <c r="Q1" s="64"/>
      <c r="R1" s="64"/>
      <c r="S1" s="64"/>
      <c r="T1" s="64"/>
      <c r="U1" s="64"/>
      <c r="V1" s="64"/>
      <c r="W1" s="64"/>
      <c r="X1" s="64"/>
      <c r="Y1" s="64"/>
    </row>
    <row r="2" spans="1:25" ht="30" customHeight="1">
      <c r="A2" s="229"/>
      <c r="B2" s="316" t="s">
        <v>82</v>
      </c>
      <c r="C2" s="316"/>
      <c r="D2" s="316"/>
      <c r="E2" s="316"/>
      <c r="F2" s="316"/>
      <c r="G2" s="316"/>
      <c r="H2" s="316"/>
      <c r="I2" s="316"/>
      <c r="J2" s="316"/>
      <c r="K2" s="316"/>
      <c r="L2" s="316"/>
      <c r="M2" s="316"/>
      <c r="N2" s="316"/>
      <c r="O2" s="316"/>
      <c r="P2" s="316"/>
      <c r="Q2" s="316"/>
      <c r="R2" s="316"/>
      <c r="S2" s="163"/>
      <c r="T2" s="163"/>
      <c r="U2" s="163"/>
      <c r="V2" s="163"/>
      <c r="W2" s="99"/>
      <c r="X2" s="64"/>
      <c r="Y2" s="64"/>
    </row>
    <row r="3" spans="1:25" ht="15" customHeight="1">
      <c r="A3" s="229"/>
      <c r="B3" s="316"/>
      <c r="C3" s="316"/>
      <c r="D3" s="316"/>
      <c r="E3" s="316"/>
      <c r="F3" s="316"/>
      <c r="G3" s="316"/>
      <c r="H3" s="316"/>
      <c r="I3" s="316"/>
      <c r="J3" s="316"/>
      <c r="K3" s="316"/>
      <c r="L3" s="316"/>
      <c r="M3" s="316"/>
      <c r="N3" s="316"/>
      <c r="O3" s="316"/>
      <c r="P3" s="316"/>
      <c r="Q3" s="316"/>
      <c r="R3" s="316"/>
      <c r="S3" s="163"/>
      <c r="T3" s="163"/>
      <c r="U3" s="163"/>
      <c r="V3" s="163"/>
      <c r="W3" s="103"/>
      <c r="X3" s="64"/>
      <c r="Y3" s="64"/>
    </row>
    <row r="4" spans="1:25" ht="6" customHeight="1">
      <c r="A4" s="229"/>
      <c r="B4" s="98"/>
      <c r="C4" s="98"/>
      <c r="D4" s="98"/>
      <c r="E4" s="98"/>
      <c r="F4" s="98"/>
      <c r="G4" s="98"/>
      <c r="H4" s="98"/>
      <c r="I4" s="98"/>
      <c r="J4" s="98"/>
      <c r="K4" s="98"/>
      <c r="L4" s="98"/>
      <c r="M4" s="98"/>
      <c r="N4" s="98"/>
      <c r="O4" s="98"/>
      <c r="P4" s="98"/>
      <c r="Q4" s="98"/>
      <c r="R4" s="98"/>
      <c r="S4" s="98"/>
      <c r="T4" s="98"/>
      <c r="U4" s="98"/>
      <c r="V4" s="98"/>
      <c r="W4" s="103"/>
      <c r="X4" s="64"/>
      <c r="Y4" s="64"/>
    </row>
    <row r="5" spans="1:25" ht="109.5" customHeight="1">
      <c r="A5" s="229"/>
      <c r="B5" s="321" t="s">
        <v>83</v>
      </c>
      <c r="C5" s="322"/>
      <c r="D5" s="322"/>
      <c r="E5" s="322"/>
      <c r="F5" s="322"/>
      <c r="G5" s="322"/>
      <c r="H5" s="322"/>
      <c r="I5" s="322"/>
      <c r="J5" s="322"/>
      <c r="K5" s="322"/>
      <c r="L5" s="322"/>
      <c r="M5" s="322"/>
      <c r="N5" s="322"/>
      <c r="O5" s="322"/>
      <c r="P5" s="99"/>
      <c r="Q5" s="99"/>
      <c r="R5" s="99"/>
      <c r="S5" s="99"/>
      <c r="T5" s="99"/>
      <c r="U5" s="99"/>
      <c r="V5" s="99"/>
      <c r="W5" s="99"/>
      <c r="X5" s="64"/>
      <c r="Y5" s="64"/>
    </row>
    <row r="6" spans="1:25" ht="6.6" customHeight="1">
      <c r="A6" s="229"/>
      <c r="B6" s="99"/>
      <c r="C6" s="99"/>
      <c r="D6" s="99"/>
      <c r="E6" s="99"/>
      <c r="F6" s="99"/>
      <c r="G6" s="99"/>
      <c r="H6" s="99"/>
      <c r="I6" s="99"/>
      <c r="J6" s="99"/>
      <c r="K6" s="99"/>
      <c r="L6" s="99"/>
      <c r="M6" s="99"/>
      <c r="N6" s="99"/>
      <c r="O6" s="99"/>
      <c r="P6" s="99"/>
      <c r="Q6" s="99"/>
      <c r="R6" s="99"/>
      <c r="S6" s="99"/>
      <c r="T6" s="99"/>
      <c r="U6" s="99"/>
      <c r="V6" s="99"/>
      <c r="W6" s="99"/>
      <c r="X6" s="64"/>
      <c r="Y6" s="64"/>
    </row>
    <row r="7" spans="1:25" ht="41.1" customHeight="1">
      <c r="A7" s="229"/>
      <c r="B7" s="323" t="s">
        <v>84</v>
      </c>
      <c r="C7" s="324"/>
      <c r="D7" s="324"/>
      <c r="E7" s="324"/>
      <c r="F7" s="324"/>
      <c r="G7" s="324"/>
      <c r="H7" s="324"/>
      <c r="I7" s="324"/>
      <c r="J7" s="324"/>
      <c r="K7" s="324"/>
      <c r="L7" s="324"/>
      <c r="M7" s="324"/>
      <c r="N7" s="324"/>
      <c r="O7" s="324"/>
      <c r="P7" s="99"/>
      <c r="Q7" s="99"/>
      <c r="R7" s="99"/>
      <c r="S7" s="99"/>
      <c r="T7" s="99"/>
      <c r="U7" s="99"/>
      <c r="V7" s="99"/>
      <c r="W7" s="99"/>
      <c r="X7" s="64"/>
      <c r="Y7" s="64"/>
    </row>
    <row r="8" spans="1:25" ht="24" customHeight="1">
      <c r="A8" s="229"/>
      <c r="B8" s="301" t="s">
        <v>213</v>
      </c>
      <c r="C8" s="92"/>
      <c r="D8" s="92"/>
      <c r="E8" s="92"/>
      <c r="F8" s="92"/>
      <c r="G8" s="92"/>
      <c r="H8" s="92"/>
      <c r="I8" s="92"/>
      <c r="J8" s="92"/>
      <c r="K8" s="92"/>
      <c r="L8" s="92"/>
      <c r="M8" s="92"/>
      <c r="N8" s="92"/>
      <c r="O8" s="92"/>
      <c r="P8" s="164"/>
      <c r="Q8" s="164"/>
      <c r="R8" s="164"/>
      <c r="S8" s="164"/>
      <c r="T8" s="164"/>
      <c r="U8" s="164"/>
      <c r="V8" s="164"/>
      <c r="W8" s="164"/>
      <c r="X8" s="64"/>
      <c r="Y8" s="64"/>
    </row>
    <row r="9" spans="1:25" ht="25.5">
      <c r="A9" s="229"/>
      <c r="B9" s="100" t="s">
        <v>0</v>
      </c>
      <c r="C9" s="101"/>
      <c r="D9" s="101"/>
      <c r="E9" s="101"/>
      <c r="F9" s="101"/>
      <c r="G9" s="179" t="str">
        <f>IF(Contacts!$E$5=0,"",Contacts!$E$5)</f>
        <v>Select from list</v>
      </c>
      <c r="H9" s="102"/>
      <c r="I9" s="102"/>
      <c r="J9" s="102"/>
      <c r="K9" s="102"/>
      <c r="L9" s="103"/>
      <c r="M9" s="103"/>
      <c r="N9" s="103"/>
      <c r="O9" s="103"/>
      <c r="P9" s="103"/>
      <c r="Q9" s="103"/>
      <c r="R9" s="103"/>
      <c r="S9" s="103"/>
      <c r="T9" s="103"/>
      <c r="U9" s="103"/>
      <c r="V9" s="103"/>
      <c r="W9" s="103"/>
      <c r="X9" s="64"/>
      <c r="Y9" s="64"/>
    </row>
    <row r="10" spans="1:25" ht="5.45" customHeight="1">
      <c r="A10" s="229"/>
      <c r="B10" s="104"/>
      <c r="C10" s="105"/>
      <c r="D10" s="106"/>
      <c r="E10" s="107"/>
      <c r="F10" s="105"/>
      <c r="G10" s="106"/>
      <c r="H10" s="102"/>
      <c r="I10" s="102"/>
      <c r="J10" s="102"/>
      <c r="K10" s="102"/>
      <c r="L10" s="103"/>
      <c r="M10" s="103"/>
      <c r="N10" s="103"/>
      <c r="O10" s="103"/>
      <c r="P10" s="103"/>
      <c r="Q10" s="103"/>
      <c r="R10" s="103"/>
      <c r="S10" s="103"/>
      <c r="T10" s="103"/>
      <c r="U10" s="103"/>
      <c r="V10" s="103"/>
      <c r="W10" s="103"/>
      <c r="X10" s="64"/>
      <c r="Y10" s="64"/>
    </row>
    <row r="11" spans="1:25" ht="9.6" customHeight="1">
      <c r="A11" s="229"/>
      <c r="B11" s="108"/>
      <c r="C11" s="109"/>
      <c r="D11" s="110"/>
      <c r="E11" s="111"/>
      <c r="F11" s="109"/>
      <c r="G11" s="110"/>
      <c r="H11" s="112"/>
      <c r="I11" s="112"/>
      <c r="J11" s="112"/>
      <c r="K11" s="112"/>
      <c r="L11" s="113"/>
      <c r="M11" s="113"/>
      <c r="N11" s="113"/>
      <c r="O11" s="113"/>
      <c r="P11" s="113"/>
      <c r="Q11" s="113"/>
      <c r="R11" s="113"/>
      <c r="S11" s="113"/>
      <c r="T11" s="113"/>
      <c r="U11" s="113"/>
      <c r="V11" s="113"/>
      <c r="W11" s="113"/>
      <c r="X11" s="113"/>
      <c r="Y11" s="64"/>
    </row>
    <row r="12" spans="1:25" ht="7.5" customHeight="1">
      <c r="A12" s="229"/>
      <c r="B12" s="114"/>
      <c r="C12" s="109"/>
      <c r="D12" s="110"/>
      <c r="E12" s="111"/>
      <c r="F12" s="109"/>
      <c r="G12" s="110"/>
      <c r="H12" s="112"/>
      <c r="I12" s="112"/>
      <c r="J12" s="112"/>
      <c r="K12" s="112"/>
      <c r="L12" s="113"/>
      <c r="M12" s="113"/>
      <c r="N12" s="113"/>
      <c r="O12" s="113"/>
      <c r="P12" s="113"/>
      <c r="Q12" s="113"/>
      <c r="R12" s="113"/>
      <c r="S12" s="113"/>
      <c r="T12" s="113"/>
      <c r="U12" s="113"/>
      <c r="V12" s="113"/>
      <c r="W12" s="113"/>
      <c r="X12" s="64"/>
      <c r="Y12" s="64"/>
    </row>
    <row r="13" spans="1:25" ht="5.45" customHeight="1">
      <c r="A13" s="225"/>
      <c r="B13" s="64"/>
      <c r="C13" s="116"/>
      <c r="D13" s="116"/>
      <c r="E13" s="116"/>
      <c r="F13" s="116"/>
      <c r="G13" s="116"/>
      <c r="H13" s="102"/>
      <c r="I13" s="102"/>
      <c r="J13" s="102"/>
      <c r="K13" s="102"/>
      <c r="L13" s="103"/>
      <c r="M13" s="64"/>
      <c r="N13" s="64"/>
      <c r="O13" s="64"/>
      <c r="P13" s="64"/>
      <c r="Q13" s="64"/>
      <c r="R13" s="64"/>
      <c r="S13" s="64"/>
      <c r="T13" s="64"/>
      <c r="U13" s="64"/>
      <c r="V13" s="64"/>
      <c r="W13" s="64"/>
      <c r="X13" s="64"/>
      <c r="Y13" s="64"/>
    </row>
    <row r="14" spans="1:25" ht="21" customHeight="1">
      <c r="A14" s="225">
        <v>2.1</v>
      </c>
      <c r="B14" s="215" t="s">
        <v>37</v>
      </c>
      <c r="C14" s="216"/>
      <c r="D14" s="217"/>
      <c r="E14" s="217"/>
      <c r="F14" s="217"/>
      <c r="G14" s="217"/>
      <c r="H14" s="217"/>
      <c r="I14" s="217"/>
      <c r="J14" s="217"/>
      <c r="K14" s="217"/>
      <c r="L14" s="218"/>
      <c r="M14" s="218"/>
      <c r="N14" s="218"/>
      <c r="O14" s="218"/>
      <c r="P14" s="218"/>
      <c r="Q14" s="218"/>
      <c r="R14" s="218"/>
      <c r="S14" s="218"/>
      <c r="T14" s="218"/>
      <c r="U14" s="218"/>
      <c r="V14" s="218"/>
      <c r="W14" s="218"/>
      <c r="X14" s="218"/>
      <c r="Y14" s="64"/>
    </row>
    <row r="15" spans="1:25" ht="17.100000000000001" customHeight="1">
      <c r="A15" s="230"/>
      <c r="B15" s="117"/>
      <c r="C15" s="118"/>
      <c r="D15" s="119"/>
      <c r="E15" s="119"/>
      <c r="F15" s="119"/>
      <c r="G15" s="119"/>
      <c r="H15" s="119"/>
      <c r="I15" s="119"/>
      <c r="J15" s="119"/>
      <c r="K15" s="119"/>
      <c r="L15" s="64"/>
      <c r="M15" s="64"/>
      <c r="N15" s="64"/>
      <c r="O15" s="64"/>
      <c r="P15" s="64"/>
      <c r="Q15" s="64"/>
      <c r="R15" s="64"/>
      <c r="S15" s="64"/>
      <c r="T15" s="64"/>
      <c r="U15" s="64"/>
      <c r="V15" s="64"/>
      <c r="W15" s="64"/>
      <c r="X15" s="64"/>
      <c r="Y15" s="64"/>
    </row>
    <row r="16" spans="1:25" ht="67.5" customHeight="1">
      <c r="A16" s="229"/>
      <c r="B16" s="120"/>
      <c r="C16" s="119"/>
      <c r="D16" s="119"/>
      <c r="E16" s="119"/>
      <c r="F16" s="119"/>
      <c r="G16" s="242" t="s">
        <v>85</v>
      </c>
      <c r="H16" s="242" t="s">
        <v>86</v>
      </c>
      <c r="I16" s="119"/>
      <c r="J16" s="119"/>
      <c r="K16" s="64"/>
      <c r="L16" s="64"/>
      <c r="M16" s="64"/>
      <c r="N16" s="64"/>
      <c r="O16" s="64"/>
      <c r="P16" s="64"/>
      <c r="Q16" s="64"/>
      <c r="R16" s="64"/>
      <c r="S16" s="64"/>
      <c r="T16" s="64"/>
      <c r="U16" s="64"/>
      <c r="V16" s="64"/>
      <c r="W16" s="64"/>
      <c r="X16" s="64"/>
      <c r="Y16" s="64"/>
    </row>
    <row r="17" spans="1:25" ht="17.100000000000001" customHeight="1">
      <c r="A17" s="229"/>
      <c r="B17" s="122" t="s">
        <v>59</v>
      </c>
      <c r="C17" s="123" t="s">
        <v>60</v>
      </c>
      <c r="D17" s="92"/>
      <c r="E17" s="122"/>
      <c r="F17" s="119"/>
      <c r="G17" s="233"/>
      <c r="H17" s="234"/>
      <c r="I17" s="119"/>
      <c r="J17" s="119"/>
      <c r="K17" s="119"/>
      <c r="L17" s="64"/>
      <c r="M17" s="64"/>
      <c r="N17" s="64"/>
      <c r="O17" s="64"/>
      <c r="P17" s="64"/>
      <c r="Q17" s="64"/>
      <c r="R17" s="64"/>
      <c r="S17" s="64"/>
      <c r="T17" s="64"/>
      <c r="U17" s="64"/>
      <c r="V17" s="64"/>
      <c r="W17" s="64"/>
      <c r="X17" s="64"/>
      <c r="Y17" s="64"/>
    </row>
    <row r="18" spans="1:25" ht="17.100000000000001" customHeight="1">
      <c r="A18" s="229"/>
      <c r="B18" s="122" t="s">
        <v>61</v>
      </c>
      <c r="C18" s="123" t="s">
        <v>62</v>
      </c>
      <c r="D18" s="92"/>
      <c r="E18" s="122"/>
      <c r="F18" s="119"/>
      <c r="G18" s="233"/>
      <c r="H18" s="234"/>
      <c r="I18" s="119"/>
      <c r="J18" s="119"/>
      <c r="K18" s="119"/>
      <c r="L18" s="64"/>
      <c r="M18" s="64"/>
      <c r="N18" s="64"/>
      <c r="O18" s="64"/>
      <c r="P18" s="64"/>
      <c r="Q18" s="64"/>
      <c r="R18" s="64"/>
      <c r="S18" s="64"/>
      <c r="T18" s="64"/>
      <c r="U18" s="64"/>
      <c r="V18" s="64"/>
      <c r="W18" s="64"/>
      <c r="X18" s="64"/>
      <c r="Y18" s="64"/>
    </row>
    <row r="19" spans="1:25" ht="17.100000000000001" customHeight="1">
      <c r="A19" s="229"/>
      <c r="B19" s="122" t="s">
        <v>63</v>
      </c>
      <c r="C19" s="123" t="s">
        <v>64</v>
      </c>
      <c r="D19" s="92"/>
      <c r="E19" s="122"/>
      <c r="F19" s="119"/>
      <c r="G19" s="233"/>
      <c r="H19" s="234"/>
      <c r="I19" s="119"/>
      <c r="J19" s="119"/>
      <c r="K19" s="64"/>
      <c r="L19" s="64"/>
      <c r="M19" s="64"/>
      <c r="N19" s="64"/>
      <c r="O19" s="64"/>
      <c r="P19" s="64"/>
      <c r="Q19" s="64"/>
      <c r="R19" s="64"/>
      <c r="S19" s="64"/>
      <c r="T19" s="64"/>
      <c r="U19" s="64"/>
      <c r="V19" s="64"/>
      <c r="W19" s="64"/>
      <c r="X19" s="64"/>
      <c r="Y19" s="64"/>
    </row>
    <row r="20" spans="1:25" ht="17.100000000000001" customHeight="1">
      <c r="A20" s="229"/>
      <c r="B20" s="122" t="s">
        <v>65</v>
      </c>
      <c r="C20" s="123" t="s">
        <v>66</v>
      </c>
      <c r="D20" s="92"/>
      <c r="E20" s="122"/>
      <c r="F20" s="119"/>
      <c r="G20" s="233"/>
      <c r="H20" s="234"/>
      <c r="I20" s="119"/>
      <c r="J20" s="119"/>
      <c r="K20" s="64"/>
      <c r="L20" s="64"/>
      <c r="M20" s="64"/>
      <c r="N20" s="64"/>
      <c r="O20" s="64"/>
      <c r="P20" s="64"/>
      <c r="Q20" s="64"/>
      <c r="R20" s="64"/>
      <c r="S20" s="64"/>
      <c r="T20" s="64"/>
      <c r="U20" s="64"/>
      <c r="V20" s="64"/>
      <c r="W20" s="64"/>
      <c r="X20" s="64"/>
      <c r="Y20" s="64"/>
    </row>
    <row r="21" spans="1:25" ht="17.100000000000001" customHeight="1">
      <c r="A21" s="229"/>
      <c r="B21" s="122" t="s">
        <v>67</v>
      </c>
      <c r="C21" s="123" t="s">
        <v>68</v>
      </c>
      <c r="D21" s="92"/>
      <c r="E21" s="122"/>
      <c r="F21" s="119"/>
      <c r="G21" s="233"/>
      <c r="H21" s="234"/>
      <c r="I21" s="119"/>
      <c r="J21" s="119"/>
      <c r="K21" s="64"/>
      <c r="L21" s="64"/>
      <c r="M21" s="64"/>
      <c r="N21" s="64"/>
      <c r="O21" s="64"/>
      <c r="P21" s="64"/>
      <c r="Q21" s="64"/>
      <c r="R21" s="64"/>
      <c r="S21" s="64"/>
      <c r="T21" s="64"/>
      <c r="U21" s="64"/>
      <c r="V21" s="64"/>
      <c r="W21" s="64"/>
      <c r="X21" s="64"/>
      <c r="Y21" s="64"/>
    </row>
    <row r="22" spans="1:25" ht="17.100000000000001" customHeight="1">
      <c r="A22" s="229"/>
      <c r="B22" s="122" t="s">
        <v>69</v>
      </c>
      <c r="C22" s="123" t="s">
        <v>70</v>
      </c>
      <c r="D22" s="92"/>
      <c r="E22" s="122"/>
      <c r="F22" s="119"/>
      <c r="G22" s="233"/>
      <c r="H22" s="234"/>
      <c r="I22" s="119"/>
      <c r="J22" s="119"/>
      <c r="K22" s="64"/>
      <c r="L22" s="64"/>
      <c r="M22" s="64"/>
      <c r="N22" s="64"/>
      <c r="O22" s="64"/>
      <c r="P22" s="64"/>
      <c r="Q22" s="64"/>
      <c r="R22" s="64"/>
      <c r="S22" s="64"/>
      <c r="T22" s="64"/>
      <c r="U22" s="64"/>
      <c r="V22" s="64"/>
      <c r="W22" s="64"/>
      <c r="X22" s="64"/>
      <c r="Y22" s="64"/>
    </row>
    <row r="23" spans="1:25" ht="17.100000000000001" customHeight="1">
      <c r="A23" s="229"/>
      <c r="B23" s="122" t="s">
        <v>71</v>
      </c>
      <c r="C23" s="123" t="s">
        <v>72</v>
      </c>
      <c r="D23" s="92"/>
      <c r="E23" s="122"/>
      <c r="F23" s="119"/>
      <c r="G23" s="233"/>
      <c r="H23" s="234"/>
      <c r="I23" s="119"/>
      <c r="J23" s="119"/>
      <c r="K23" s="64"/>
      <c r="L23" s="64"/>
      <c r="M23" s="64"/>
      <c r="N23" s="64"/>
      <c r="O23" s="64"/>
      <c r="P23" s="64"/>
      <c r="Q23" s="64"/>
      <c r="R23" s="64"/>
      <c r="S23" s="64"/>
      <c r="T23" s="64"/>
      <c r="U23" s="64"/>
      <c r="V23" s="64"/>
      <c r="W23" s="64"/>
      <c r="X23" s="64"/>
      <c r="Y23" s="64"/>
    </row>
    <row r="24" spans="1:25" ht="17.100000000000001" customHeight="1">
      <c r="A24" s="229"/>
      <c r="B24" s="122" t="s">
        <v>73</v>
      </c>
      <c r="C24" s="123" t="s">
        <v>74</v>
      </c>
      <c r="D24" s="92"/>
      <c r="E24" s="122"/>
      <c r="F24" s="119"/>
      <c r="G24" s="233"/>
      <c r="H24" s="234"/>
      <c r="I24" s="119"/>
      <c r="J24" s="119"/>
      <c r="K24" s="64"/>
      <c r="L24" s="64"/>
      <c r="M24" s="64"/>
      <c r="N24" s="64"/>
      <c r="O24" s="64"/>
      <c r="P24" s="64"/>
      <c r="Q24" s="64"/>
      <c r="R24" s="64"/>
      <c r="S24" s="64"/>
      <c r="T24" s="64"/>
      <c r="U24" s="64"/>
      <c r="V24" s="64"/>
      <c r="W24" s="64"/>
      <c r="X24" s="64"/>
      <c r="Y24" s="64"/>
    </row>
    <row r="25" spans="1:25" ht="17.100000000000001" customHeight="1">
      <c r="A25" s="229"/>
      <c r="B25" s="122" t="s">
        <v>75</v>
      </c>
      <c r="C25" s="123" t="s">
        <v>76</v>
      </c>
      <c r="D25" s="92"/>
      <c r="E25" s="122"/>
      <c r="F25" s="119"/>
      <c r="G25" s="233"/>
      <c r="H25" s="234"/>
      <c r="I25" s="119"/>
      <c r="J25" s="119"/>
      <c r="K25" s="64"/>
      <c r="L25" s="64"/>
      <c r="M25" s="64"/>
      <c r="N25" s="64"/>
      <c r="O25" s="64"/>
      <c r="P25" s="64"/>
      <c r="Q25" s="64"/>
      <c r="R25" s="64"/>
      <c r="S25" s="64"/>
      <c r="T25" s="64"/>
      <c r="U25" s="64"/>
      <c r="V25" s="64"/>
      <c r="W25" s="64"/>
      <c r="X25" s="64"/>
      <c r="Y25" s="64"/>
    </row>
    <row r="26" spans="1:25" ht="17.100000000000001" customHeight="1">
      <c r="A26" s="229"/>
      <c r="B26" s="122" t="s">
        <v>77</v>
      </c>
      <c r="C26" s="123" t="s">
        <v>78</v>
      </c>
      <c r="D26" s="92"/>
      <c r="E26" s="122"/>
      <c r="F26" s="119"/>
      <c r="G26" s="271"/>
      <c r="H26" s="272"/>
      <c r="I26" s="119"/>
      <c r="J26" s="119"/>
      <c r="K26" s="64"/>
      <c r="L26" s="64"/>
      <c r="M26" s="64"/>
      <c r="N26" s="64"/>
      <c r="O26" s="64"/>
      <c r="P26" s="64"/>
      <c r="Q26" s="64"/>
      <c r="R26" s="64"/>
      <c r="S26" s="64"/>
      <c r="T26" s="64"/>
      <c r="U26" s="64"/>
      <c r="V26" s="64"/>
      <c r="W26" s="64"/>
      <c r="X26" s="64"/>
      <c r="Y26" s="64"/>
    </row>
    <row r="27" spans="1:25" s="270" customFormat="1" ht="17.100000000000001" customHeight="1">
      <c r="A27" s="267"/>
      <c r="B27" s="258"/>
      <c r="C27" s="256"/>
      <c r="D27" s="257"/>
      <c r="E27" s="258"/>
      <c r="F27" s="268"/>
      <c r="G27" s="275"/>
      <c r="H27" s="276"/>
      <c r="I27" s="268"/>
      <c r="J27" s="268"/>
      <c r="K27" s="269"/>
      <c r="L27" s="269"/>
      <c r="M27" s="269"/>
      <c r="N27" s="269"/>
      <c r="O27" s="269"/>
      <c r="P27" s="269"/>
      <c r="Q27" s="269"/>
      <c r="R27" s="269"/>
      <c r="S27" s="269"/>
      <c r="T27" s="269"/>
      <c r="U27" s="269"/>
      <c r="V27" s="269"/>
      <c r="W27" s="269"/>
      <c r="X27" s="269"/>
      <c r="Y27" s="269"/>
    </row>
    <row r="28" spans="1:25" ht="17.100000000000001" customHeight="1">
      <c r="A28" s="229"/>
      <c r="B28" s="127"/>
      <c r="C28" s="117" t="s">
        <v>79</v>
      </c>
      <c r="D28" s="119"/>
      <c r="E28" s="119"/>
      <c r="F28" s="119"/>
      <c r="G28" s="273">
        <f>SUM(G17:G26)</f>
        <v>0</v>
      </c>
      <c r="H28" s="274">
        <f>SUM(H17:H26)</f>
        <v>0</v>
      </c>
      <c r="I28" s="119"/>
      <c r="J28" s="119"/>
      <c r="K28" s="64"/>
      <c r="L28" s="64"/>
      <c r="M28" s="64"/>
      <c r="N28" s="64"/>
      <c r="O28" s="64"/>
      <c r="P28" s="64"/>
      <c r="Q28" s="64"/>
      <c r="R28" s="64"/>
      <c r="S28" s="64"/>
      <c r="T28" s="64"/>
      <c r="U28" s="64"/>
      <c r="V28" s="64"/>
      <c r="W28" s="64"/>
      <c r="X28" s="64"/>
      <c r="Y28" s="64"/>
    </row>
    <row r="29" spans="1:25" ht="17.100000000000001" customHeight="1">
      <c r="A29" s="229"/>
      <c r="B29" s="119"/>
      <c r="C29" s="119"/>
      <c r="D29" s="119"/>
      <c r="E29" s="119"/>
      <c r="F29" s="119"/>
      <c r="G29" s="119"/>
      <c r="H29" s="165"/>
      <c r="I29" s="119"/>
      <c r="J29" s="119"/>
      <c r="K29" s="126"/>
      <c r="L29" s="64"/>
      <c r="M29" s="64"/>
      <c r="N29" s="64"/>
      <c r="O29" s="64"/>
      <c r="P29" s="64"/>
      <c r="Q29" s="64"/>
      <c r="R29" s="64"/>
      <c r="S29" s="64"/>
      <c r="T29" s="64"/>
      <c r="U29" s="64"/>
      <c r="V29" s="64"/>
      <c r="W29" s="64"/>
      <c r="X29" s="64"/>
      <c r="Y29" s="64"/>
    </row>
    <row r="30" spans="1:25" ht="6" customHeight="1">
      <c r="A30" s="229"/>
      <c r="B30" s="119"/>
      <c r="C30" s="119"/>
      <c r="D30" s="119"/>
      <c r="E30" s="119"/>
      <c r="F30" s="119"/>
      <c r="G30" s="119"/>
      <c r="H30" s="165"/>
      <c r="I30" s="165"/>
      <c r="J30" s="165"/>
      <c r="K30" s="126"/>
      <c r="L30" s="64"/>
      <c r="M30" s="64"/>
      <c r="N30" s="64"/>
      <c r="O30" s="64"/>
      <c r="P30" s="64"/>
      <c r="Q30" s="64"/>
      <c r="R30" s="64"/>
      <c r="S30" s="64"/>
      <c r="T30" s="64"/>
      <c r="U30" s="64"/>
      <c r="V30" s="64"/>
      <c r="W30" s="64"/>
      <c r="X30" s="64"/>
      <c r="Y30" s="64"/>
    </row>
    <row r="31" spans="1:25" ht="21" customHeight="1">
      <c r="A31" s="225">
        <v>2.2000000000000002</v>
      </c>
      <c r="B31" s="215" t="s">
        <v>38</v>
      </c>
      <c r="C31" s="216"/>
      <c r="D31" s="217"/>
      <c r="E31" s="217"/>
      <c r="F31" s="217"/>
      <c r="G31" s="217"/>
      <c r="H31" s="217"/>
      <c r="I31" s="217"/>
      <c r="J31" s="217"/>
      <c r="K31" s="217"/>
      <c r="L31" s="217"/>
      <c r="M31" s="218"/>
      <c r="N31" s="218"/>
      <c r="O31" s="218"/>
      <c r="P31" s="218"/>
      <c r="Q31" s="218"/>
      <c r="R31" s="218"/>
      <c r="S31" s="218"/>
      <c r="T31" s="218"/>
      <c r="U31" s="218"/>
      <c r="V31" s="218"/>
      <c r="W31" s="218"/>
      <c r="X31" s="218"/>
      <c r="Y31" s="64"/>
    </row>
    <row r="32" spans="1:25" ht="17.100000000000001" customHeight="1">
      <c r="A32" s="225"/>
      <c r="B32" s="117"/>
      <c r="C32" s="118"/>
      <c r="D32" s="119"/>
      <c r="E32" s="119"/>
      <c r="F32" s="119"/>
      <c r="G32" s="119"/>
      <c r="H32" s="119"/>
      <c r="I32" s="119"/>
      <c r="J32" s="119"/>
      <c r="K32" s="119"/>
      <c r="L32" s="119"/>
      <c r="M32" s="64"/>
      <c r="N32" s="64"/>
      <c r="O32" s="64"/>
      <c r="P32" s="64"/>
      <c r="Q32" s="64"/>
      <c r="R32" s="64"/>
      <c r="S32" s="64"/>
      <c r="T32" s="64"/>
      <c r="U32" s="64"/>
      <c r="V32" s="64"/>
      <c r="W32" s="64"/>
      <c r="X32" s="64"/>
      <c r="Y32" s="64"/>
    </row>
    <row r="33" spans="1:25" ht="47.1" customHeight="1">
      <c r="A33" s="225"/>
      <c r="B33" s="117"/>
      <c r="C33" s="118"/>
      <c r="D33" s="119"/>
      <c r="E33" s="119"/>
      <c r="F33" s="119"/>
      <c r="G33" s="318" t="s">
        <v>87</v>
      </c>
      <c r="H33" s="319"/>
      <c r="I33" s="318" t="s">
        <v>88</v>
      </c>
      <c r="J33" s="319"/>
      <c r="K33" s="318" t="s">
        <v>89</v>
      </c>
      <c r="L33" s="319"/>
      <c r="M33" s="318" t="s">
        <v>90</v>
      </c>
      <c r="N33" s="319"/>
      <c r="O33" s="318" t="s">
        <v>91</v>
      </c>
      <c r="P33" s="319"/>
      <c r="Q33" s="318" t="s">
        <v>92</v>
      </c>
      <c r="R33" s="319"/>
      <c r="S33" s="318" t="s">
        <v>93</v>
      </c>
      <c r="T33" s="320"/>
      <c r="U33" s="318" t="s">
        <v>94</v>
      </c>
      <c r="V33" s="319"/>
      <c r="W33" s="318" t="s">
        <v>79</v>
      </c>
      <c r="X33" s="319"/>
      <c r="Y33" s="64"/>
    </row>
    <row r="34" spans="1:25" ht="69" customHeight="1">
      <c r="A34" s="229"/>
      <c r="B34" s="120"/>
      <c r="C34" s="119"/>
      <c r="D34" s="119"/>
      <c r="E34" s="119"/>
      <c r="F34" s="119"/>
      <c r="G34" s="242" t="s">
        <v>85</v>
      </c>
      <c r="H34" s="242" t="s">
        <v>86</v>
      </c>
      <c r="I34" s="242" t="s">
        <v>85</v>
      </c>
      <c r="J34" s="242" t="s">
        <v>86</v>
      </c>
      <c r="K34" s="242" t="s">
        <v>85</v>
      </c>
      <c r="L34" s="242" t="s">
        <v>86</v>
      </c>
      <c r="M34" s="242" t="s">
        <v>85</v>
      </c>
      <c r="N34" s="242" t="s">
        <v>86</v>
      </c>
      <c r="O34" s="242" t="s">
        <v>85</v>
      </c>
      <c r="P34" s="242" t="s">
        <v>86</v>
      </c>
      <c r="Q34" s="242" t="s">
        <v>85</v>
      </c>
      <c r="R34" s="242" t="s">
        <v>86</v>
      </c>
      <c r="S34" s="242" t="s">
        <v>85</v>
      </c>
      <c r="T34" s="242" t="s">
        <v>86</v>
      </c>
      <c r="U34" s="242" t="s">
        <v>85</v>
      </c>
      <c r="V34" s="242" t="s">
        <v>86</v>
      </c>
      <c r="W34" s="242" t="s">
        <v>85</v>
      </c>
      <c r="X34" s="242" t="s">
        <v>86</v>
      </c>
      <c r="Y34" s="64"/>
    </row>
    <row r="35" spans="1:25" ht="17.100000000000001" customHeight="1">
      <c r="A35" s="229"/>
      <c r="B35" s="122" t="s">
        <v>59</v>
      </c>
      <c r="C35" s="123" t="s">
        <v>60</v>
      </c>
      <c r="D35" s="92"/>
      <c r="E35" s="122"/>
      <c r="F35" s="119"/>
      <c r="G35" s="233"/>
      <c r="H35" s="234"/>
      <c r="I35" s="233"/>
      <c r="J35" s="234"/>
      <c r="K35" s="233"/>
      <c r="L35" s="234"/>
      <c r="M35" s="233"/>
      <c r="N35" s="234"/>
      <c r="O35" s="233"/>
      <c r="P35" s="234"/>
      <c r="Q35" s="233"/>
      <c r="R35" s="234"/>
      <c r="S35" s="233"/>
      <c r="T35" s="234"/>
      <c r="U35" s="233"/>
      <c r="V35" s="234"/>
      <c r="W35" s="235">
        <f>G35+I35+K35+M35+O35+Q35+S35+U35</f>
        <v>0</v>
      </c>
      <c r="X35" s="236">
        <f>H35+J35+L35+N35+P35+R35+T35+V35</f>
        <v>0</v>
      </c>
      <c r="Y35" s="64"/>
    </row>
    <row r="36" spans="1:25" ht="17.100000000000001" customHeight="1">
      <c r="A36" s="229"/>
      <c r="B36" s="122" t="s">
        <v>61</v>
      </c>
      <c r="C36" s="123" t="s">
        <v>62</v>
      </c>
      <c r="D36" s="92"/>
      <c r="E36" s="122"/>
      <c r="F36" s="119"/>
      <c r="G36" s="233"/>
      <c r="H36" s="234"/>
      <c r="I36" s="233"/>
      <c r="J36" s="234"/>
      <c r="K36" s="233"/>
      <c r="L36" s="234"/>
      <c r="M36" s="233"/>
      <c r="N36" s="234"/>
      <c r="O36" s="233"/>
      <c r="P36" s="234"/>
      <c r="Q36" s="233"/>
      <c r="R36" s="234"/>
      <c r="S36" s="233"/>
      <c r="T36" s="234"/>
      <c r="U36" s="233"/>
      <c r="V36" s="234"/>
      <c r="W36" s="235">
        <f t="shared" ref="W36:X44" si="0">G36+I36+K36+M36+O36+Q36+S36+U36</f>
        <v>0</v>
      </c>
      <c r="X36" s="236">
        <f t="shared" si="0"/>
        <v>0</v>
      </c>
      <c r="Y36" s="64"/>
    </row>
    <row r="37" spans="1:25" ht="17.100000000000001" customHeight="1">
      <c r="A37" s="229"/>
      <c r="B37" s="122" t="s">
        <v>63</v>
      </c>
      <c r="C37" s="123" t="s">
        <v>64</v>
      </c>
      <c r="D37" s="92"/>
      <c r="E37" s="122"/>
      <c r="F37" s="119"/>
      <c r="G37" s="233"/>
      <c r="H37" s="234"/>
      <c r="I37" s="233"/>
      <c r="J37" s="234"/>
      <c r="K37" s="233"/>
      <c r="L37" s="234"/>
      <c r="M37" s="233"/>
      <c r="N37" s="234"/>
      <c r="O37" s="233"/>
      <c r="P37" s="234"/>
      <c r="Q37" s="233"/>
      <c r="R37" s="234"/>
      <c r="S37" s="233"/>
      <c r="T37" s="234"/>
      <c r="U37" s="233"/>
      <c r="V37" s="234"/>
      <c r="W37" s="235">
        <f t="shared" si="0"/>
        <v>0</v>
      </c>
      <c r="X37" s="236">
        <f t="shared" si="0"/>
        <v>0</v>
      </c>
      <c r="Y37" s="64"/>
    </row>
    <row r="38" spans="1:25" ht="17.100000000000001" customHeight="1">
      <c r="A38" s="229"/>
      <c r="B38" s="122" t="s">
        <v>65</v>
      </c>
      <c r="C38" s="123" t="s">
        <v>66</v>
      </c>
      <c r="D38" s="92"/>
      <c r="E38" s="122"/>
      <c r="F38" s="119"/>
      <c r="G38" s="233"/>
      <c r="H38" s="234"/>
      <c r="I38" s="233"/>
      <c r="J38" s="234"/>
      <c r="K38" s="233"/>
      <c r="L38" s="234"/>
      <c r="M38" s="233"/>
      <c r="N38" s="234"/>
      <c r="O38" s="233"/>
      <c r="P38" s="234"/>
      <c r="Q38" s="233"/>
      <c r="R38" s="234"/>
      <c r="S38" s="233"/>
      <c r="T38" s="234"/>
      <c r="U38" s="233"/>
      <c r="V38" s="234"/>
      <c r="W38" s="235">
        <f t="shared" si="0"/>
        <v>0</v>
      </c>
      <c r="X38" s="236">
        <f t="shared" si="0"/>
        <v>0</v>
      </c>
      <c r="Y38" s="64"/>
    </row>
    <row r="39" spans="1:25" ht="17.100000000000001" customHeight="1">
      <c r="A39" s="229"/>
      <c r="B39" s="122" t="s">
        <v>67</v>
      </c>
      <c r="C39" s="123" t="s">
        <v>68</v>
      </c>
      <c r="D39" s="92"/>
      <c r="E39" s="122"/>
      <c r="F39" s="119"/>
      <c r="G39" s="233"/>
      <c r="H39" s="234"/>
      <c r="I39" s="233"/>
      <c r="J39" s="234"/>
      <c r="K39" s="233"/>
      <c r="L39" s="234"/>
      <c r="M39" s="233"/>
      <c r="N39" s="234"/>
      <c r="O39" s="233"/>
      <c r="P39" s="234"/>
      <c r="Q39" s="233"/>
      <c r="R39" s="234"/>
      <c r="S39" s="233"/>
      <c r="T39" s="234"/>
      <c r="U39" s="233"/>
      <c r="V39" s="234"/>
      <c r="W39" s="235">
        <f t="shared" si="0"/>
        <v>0</v>
      </c>
      <c r="X39" s="236">
        <f t="shared" si="0"/>
        <v>0</v>
      </c>
      <c r="Y39" s="64"/>
    </row>
    <row r="40" spans="1:25" ht="17.100000000000001" customHeight="1">
      <c r="A40" s="229"/>
      <c r="B40" s="122" t="s">
        <v>69</v>
      </c>
      <c r="C40" s="123" t="s">
        <v>70</v>
      </c>
      <c r="D40" s="92"/>
      <c r="E40" s="122"/>
      <c r="F40" s="119"/>
      <c r="G40" s="233"/>
      <c r="H40" s="234"/>
      <c r="I40" s="233"/>
      <c r="J40" s="234"/>
      <c r="K40" s="233"/>
      <c r="L40" s="234"/>
      <c r="M40" s="233"/>
      <c r="N40" s="234"/>
      <c r="O40" s="233"/>
      <c r="P40" s="234"/>
      <c r="Q40" s="233"/>
      <c r="R40" s="234"/>
      <c r="S40" s="233"/>
      <c r="T40" s="234"/>
      <c r="U40" s="233"/>
      <c r="V40" s="234"/>
      <c r="W40" s="235">
        <f t="shared" si="0"/>
        <v>0</v>
      </c>
      <c r="X40" s="236">
        <f t="shared" si="0"/>
        <v>0</v>
      </c>
      <c r="Y40" s="64"/>
    </row>
    <row r="41" spans="1:25" ht="17.100000000000001" customHeight="1">
      <c r="A41" s="229"/>
      <c r="B41" s="122" t="s">
        <v>71</v>
      </c>
      <c r="C41" s="123" t="s">
        <v>72</v>
      </c>
      <c r="D41" s="92"/>
      <c r="E41" s="122"/>
      <c r="F41" s="119"/>
      <c r="G41" s="233"/>
      <c r="H41" s="234"/>
      <c r="I41" s="233"/>
      <c r="J41" s="234"/>
      <c r="K41" s="233"/>
      <c r="L41" s="234"/>
      <c r="M41" s="233"/>
      <c r="N41" s="234"/>
      <c r="O41" s="233"/>
      <c r="P41" s="234"/>
      <c r="Q41" s="233"/>
      <c r="R41" s="234"/>
      <c r="S41" s="233"/>
      <c r="T41" s="234"/>
      <c r="U41" s="233"/>
      <c r="V41" s="234"/>
      <c r="W41" s="235">
        <f t="shared" si="0"/>
        <v>0</v>
      </c>
      <c r="X41" s="236">
        <f t="shared" si="0"/>
        <v>0</v>
      </c>
      <c r="Y41" s="64"/>
    </row>
    <row r="42" spans="1:25" ht="17.100000000000001" customHeight="1">
      <c r="A42" s="229"/>
      <c r="B42" s="122" t="s">
        <v>73</v>
      </c>
      <c r="C42" s="123" t="s">
        <v>74</v>
      </c>
      <c r="D42" s="92"/>
      <c r="E42" s="122"/>
      <c r="F42" s="119"/>
      <c r="G42" s="233"/>
      <c r="H42" s="234"/>
      <c r="I42" s="233"/>
      <c r="J42" s="234"/>
      <c r="K42" s="233"/>
      <c r="L42" s="234"/>
      <c r="M42" s="233"/>
      <c r="N42" s="234"/>
      <c r="O42" s="233"/>
      <c r="P42" s="234"/>
      <c r="Q42" s="233"/>
      <c r="R42" s="234"/>
      <c r="S42" s="233"/>
      <c r="T42" s="234"/>
      <c r="U42" s="233"/>
      <c r="V42" s="234"/>
      <c r="W42" s="235">
        <f t="shared" si="0"/>
        <v>0</v>
      </c>
      <c r="X42" s="236">
        <f t="shared" si="0"/>
        <v>0</v>
      </c>
      <c r="Y42" s="64"/>
    </row>
    <row r="43" spans="1:25" ht="17.100000000000001" customHeight="1">
      <c r="A43" s="229"/>
      <c r="B43" s="122" t="s">
        <v>75</v>
      </c>
      <c r="C43" s="123" t="s">
        <v>76</v>
      </c>
      <c r="D43" s="92"/>
      <c r="E43" s="122"/>
      <c r="F43" s="119"/>
      <c r="G43" s="233"/>
      <c r="H43" s="234"/>
      <c r="I43" s="233"/>
      <c r="J43" s="234"/>
      <c r="K43" s="233"/>
      <c r="L43" s="234"/>
      <c r="M43" s="233"/>
      <c r="N43" s="234"/>
      <c r="O43" s="233"/>
      <c r="P43" s="234"/>
      <c r="Q43" s="233"/>
      <c r="R43" s="234"/>
      <c r="S43" s="233"/>
      <c r="T43" s="234"/>
      <c r="U43" s="233"/>
      <c r="V43" s="234"/>
      <c r="W43" s="235">
        <f t="shared" si="0"/>
        <v>0</v>
      </c>
      <c r="X43" s="236">
        <f t="shared" si="0"/>
        <v>0</v>
      </c>
      <c r="Y43" s="64"/>
    </row>
    <row r="44" spans="1:25" ht="17.100000000000001" customHeight="1">
      <c r="A44" s="229"/>
      <c r="B44" s="122" t="s">
        <v>77</v>
      </c>
      <c r="C44" s="123" t="s">
        <v>78</v>
      </c>
      <c r="D44" s="92"/>
      <c r="E44" s="122"/>
      <c r="F44" s="119"/>
      <c r="G44" s="271"/>
      <c r="H44" s="272"/>
      <c r="I44" s="271"/>
      <c r="J44" s="272"/>
      <c r="K44" s="271"/>
      <c r="L44" s="272"/>
      <c r="M44" s="271"/>
      <c r="N44" s="272"/>
      <c r="O44" s="271"/>
      <c r="P44" s="272"/>
      <c r="Q44" s="271"/>
      <c r="R44" s="272"/>
      <c r="S44" s="271"/>
      <c r="T44" s="272"/>
      <c r="U44" s="271"/>
      <c r="V44" s="272"/>
      <c r="W44" s="277">
        <f t="shared" si="0"/>
        <v>0</v>
      </c>
      <c r="X44" s="278">
        <f t="shared" si="0"/>
        <v>0</v>
      </c>
      <c r="Y44" s="64"/>
    </row>
    <row r="45" spans="1:25" s="270" customFormat="1" ht="17.100000000000001" customHeight="1">
      <c r="A45" s="267"/>
      <c r="B45" s="258"/>
      <c r="C45" s="256"/>
      <c r="D45" s="257"/>
      <c r="E45" s="258"/>
      <c r="F45" s="268"/>
      <c r="G45" s="275"/>
      <c r="H45" s="276"/>
      <c r="I45" s="275"/>
      <c r="J45" s="276"/>
      <c r="K45" s="275"/>
      <c r="L45" s="276"/>
      <c r="M45" s="275"/>
      <c r="N45" s="276"/>
      <c r="O45" s="275"/>
      <c r="P45" s="276"/>
      <c r="Q45" s="275"/>
      <c r="R45" s="276"/>
      <c r="S45" s="275"/>
      <c r="T45" s="276"/>
      <c r="U45" s="275"/>
      <c r="V45" s="276"/>
      <c r="W45" s="275"/>
      <c r="X45" s="276"/>
      <c r="Y45" s="269"/>
    </row>
    <row r="46" spans="1:25" ht="17.100000000000001" customHeight="1">
      <c r="A46" s="229"/>
      <c r="B46" s="127"/>
      <c r="C46" s="117" t="s">
        <v>79</v>
      </c>
      <c r="D46" s="119"/>
      <c r="E46" s="119"/>
      <c r="F46" s="119"/>
      <c r="G46" s="273">
        <f t="shared" ref="G46:V46" si="1">SUM(G35:G44)</f>
        <v>0</v>
      </c>
      <c r="H46" s="274">
        <f t="shared" si="1"/>
        <v>0</v>
      </c>
      <c r="I46" s="273">
        <f t="shared" si="1"/>
        <v>0</v>
      </c>
      <c r="J46" s="274">
        <f t="shared" si="1"/>
        <v>0</v>
      </c>
      <c r="K46" s="273">
        <f t="shared" si="1"/>
        <v>0</v>
      </c>
      <c r="L46" s="274">
        <f t="shared" si="1"/>
        <v>0</v>
      </c>
      <c r="M46" s="273">
        <f t="shared" si="1"/>
        <v>0</v>
      </c>
      <c r="N46" s="274">
        <f t="shared" si="1"/>
        <v>0</v>
      </c>
      <c r="O46" s="273">
        <f t="shared" si="1"/>
        <v>0</v>
      </c>
      <c r="P46" s="274">
        <f t="shared" si="1"/>
        <v>0</v>
      </c>
      <c r="Q46" s="273">
        <f t="shared" si="1"/>
        <v>0</v>
      </c>
      <c r="R46" s="274">
        <f t="shared" si="1"/>
        <v>0</v>
      </c>
      <c r="S46" s="273">
        <f t="shared" si="1"/>
        <v>0</v>
      </c>
      <c r="T46" s="274">
        <f t="shared" si="1"/>
        <v>0</v>
      </c>
      <c r="U46" s="273">
        <f t="shared" si="1"/>
        <v>0</v>
      </c>
      <c r="V46" s="274">
        <f t="shared" si="1"/>
        <v>0</v>
      </c>
      <c r="W46" s="273">
        <f>G46+I46+K46+M46+O46+Q46+S46+U46</f>
        <v>0</v>
      </c>
      <c r="X46" s="279">
        <f>H46+J46+L46+N46+P46+R46+T46+V46</f>
        <v>0</v>
      </c>
      <c r="Y46" s="64"/>
    </row>
    <row r="47" spans="1:25" ht="17.100000000000001" customHeight="1">
      <c r="A47" s="229"/>
      <c r="B47" s="127"/>
      <c r="C47" s="117"/>
      <c r="D47" s="117"/>
      <c r="E47" s="117"/>
      <c r="F47" s="117"/>
      <c r="G47" s="117"/>
      <c r="H47" s="117"/>
      <c r="I47" s="117"/>
      <c r="J47" s="117"/>
      <c r="K47" s="117"/>
      <c r="L47" s="117"/>
      <c r="M47" s="117"/>
      <c r="N47" s="117"/>
      <c r="O47" s="117"/>
      <c r="P47" s="117"/>
      <c r="Q47" s="117"/>
      <c r="R47" s="117"/>
      <c r="S47" s="117"/>
      <c r="T47" s="117"/>
      <c r="U47" s="117"/>
      <c r="V47" s="117"/>
      <c r="W47" s="117"/>
      <c r="X47" s="64"/>
      <c r="Y47" s="64"/>
    </row>
    <row r="48" spans="1:25" ht="6.6" customHeight="1">
      <c r="A48" s="228"/>
      <c r="B48" s="64"/>
      <c r="C48" s="64"/>
      <c r="D48" s="64"/>
      <c r="E48" s="64"/>
      <c r="F48" s="64"/>
      <c r="G48" s="64"/>
      <c r="H48" s="64"/>
      <c r="I48" s="64"/>
      <c r="J48" s="64"/>
      <c r="K48" s="64"/>
      <c r="L48" s="64"/>
      <c r="M48" s="64"/>
      <c r="N48" s="64"/>
      <c r="O48" s="64"/>
      <c r="P48" s="64"/>
      <c r="Q48" s="64"/>
      <c r="R48" s="64"/>
      <c r="S48" s="64"/>
      <c r="T48" s="64"/>
      <c r="U48" s="64"/>
      <c r="V48" s="64"/>
      <c r="W48" s="64"/>
      <c r="X48" s="64"/>
      <c r="Y48" s="64"/>
    </row>
    <row r="49" spans="1:25" ht="22.5" customHeight="1">
      <c r="A49" s="225">
        <v>2.2999999999999998</v>
      </c>
      <c r="B49" s="215" t="s">
        <v>39</v>
      </c>
      <c r="C49" s="216"/>
      <c r="D49" s="217"/>
      <c r="E49" s="217"/>
      <c r="F49" s="217"/>
      <c r="G49" s="217"/>
      <c r="H49" s="217"/>
      <c r="I49" s="217"/>
      <c r="J49" s="217"/>
      <c r="K49" s="217"/>
      <c r="L49" s="218"/>
      <c r="M49" s="218"/>
      <c r="N49" s="218"/>
      <c r="O49" s="218"/>
      <c r="P49" s="218"/>
      <c r="Q49" s="218"/>
      <c r="R49" s="218"/>
      <c r="S49" s="218"/>
      <c r="T49" s="218"/>
      <c r="U49" s="218"/>
      <c r="V49" s="218"/>
      <c r="W49" s="218"/>
      <c r="X49" s="218"/>
      <c r="Y49" s="64"/>
    </row>
    <row r="50" spans="1:25" ht="17.100000000000001" customHeight="1">
      <c r="A50" s="225"/>
      <c r="B50" s="117"/>
      <c r="C50" s="118"/>
      <c r="D50" s="119"/>
      <c r="E50" s="119"/>
      <c r="F50" s="119"/>
      <c r="G50" s="119"/>
      <c r="H50" s="119"/>
      <c r="I50" s="119"/>
      <c r="J50" s="119"/>
      <c r="K50" s="119"/>
      <c r="L50" s="64"/>
      <c r="M50" s="64"/>
      <c r="N50" s="64"/>
      <c r="O50" s="64"/>
      <c r="P50" s="64"/>
      <c r="Q50" s="64"/>
      <c r="R50" s="64"/>
      <c r="S50" s="64"/>
      <c r="T50" s="64"/>
      <c r="U50" s="64"/>
      <c r="V50" s="64"/>
      <c r="W50" s="64"/>
      <c r="X50" s="64"/>
      <c r="Y50" s="64"/>
    </row>
    <row r="51" spans="1:25" ht="54" customHeight="1">
      <c r="A51" s="229"/>
      <c r="B51" s="120"/>
      <c r="C51" s="119"/>
      <c r="D51" s="119"/>
      <c r="E51" s="119"/>
      <c r="F51" s="119"/>
      <c r="G51" s="241" t="s">
        <v>85</v>
      </c>
      <c r="H51" s="241" t="s">
        <v>86</v>
      </c>
      <c r="I51" s="119"/>
      <c r="J51" s="119"/>
      <c r="K51" s="119"/>
      <c r="L51" s="64"/>
      <c r="M51" s="64"/>
      <c r="N51" s="64"/>
      <c r="O51" s="64"/>
      <c r="P51" s="64"/>
      <c r="Q51" s="64"/>
      <c r="R51" s="64"/>
      <c r="S51" s="64"/>
      <c r="T51" s="64"/>
      <c r="U51" s="64"/>
      <c r="V51" s="64"/>
      <c r="W51" s="64"/>
      <c r="X51" s="64"/>
      <c r="Y51" s="64"/>
    </row>
    <row r="52" spans="1:25" ht="17.100000000000001" customHeight="1">
      <c r="A52" s="229"/>
      <c r="B52" s="122" t="s">
        <v>59</v>
      </c>
      <c r="C52" s="123" t="s">
        <v>60</v>
      </c>
      <c r="D52" s="92"/>
      <c r="E52" s="122"/>
      <c r="F52" s="119"/>
      <c r="G52" s="233"/>
      <c r="H52" s="234"/>
      <c r="I52" s="119"/>
      <c r="J52" s="119"/>
      <c r="K52" s="119"/>
      <c r="L52" s="64"/>
      <c r="M52" s="64"/>
      <c r="N52" s="64"/>
      <c r="O52" s="64"/>
      <c r="P52" s="64"/>
      <c r="Q52" s="64"/>
      <c r="R52" s="64"/>
      <c r="S52" s="64"/>
      <c r="T52" s="64"/>
      <c r="U52" s="64"/>
      <c r="V52" s="64"/>
      <c r="W52" s="64"/>
      <c r="X52" s="64"/>
      <c r="Y52" s="64"/>
    </row>
    <row r="53" spans="1:25" ht="17.100000000000001" customHeight="1">
      <c r="A53" s="229"/>
      <c r="B53" s="122" t="s">
        <v>61</v>
      </c>
      <c r="C53" s="123" t="s">
        <v>62</v>
      </c>
      <c r="D53" s="92"/>
      <c r="E53" s="122"/>
      <c r="F53" s="119"/>
      <c r="G53" s="233"/>
      <c r="H53" s="234"/>
      <c r="I53" s="119"/>
      <c r="J53" s="119"/>
      <c r="K53" s="119"/>
      <c r="L53" s="64"/>
      <c r="M53" s="64"/>
      <c r="N53" s="64"/>
      <c r="O53" s="64"/>
      <c r="P53" s="64"/>
      <c r="Q53" s="64"/>
      <c r="R53" s="64"/>
      <c r="S53" s="64"/>
      <c r="T53" s="64"/>
      <c r="U53" s="64"/>
      <c r="V53" s="64"/>
      <c r="W53" s="64"/>
      <c r="X53" s="64"/>
      <c r="Y53" s="64"/>
    </row>
    <row r="54" spans="1:25" ht="17.100000000000001" customHeight="1">
      <c r="A54" s="229"/>
      <c r="B54" s="122" t="s">
        <v>63</v>
      </c>
      <c r="C54" s="123" t="s">
        <v>64</v>
      </c>
      <c r="D54" s="92"/>
      <c r="E54" s="122"/>
      <c r="F54" s="119"/>
      <c r="G54" s="233"/>
      <c r="H54" s="234"/>
      <c r="I54" s="119"/>
      <c r="J54" s="119"/>
      <c r="K54" s="119"/>
      <c r="L54" s="64"/>
      <c r="M54" s="64"/>
      <c r="N54" s="64"/>
      <c r="O54" s="64"/>
      <c r="P54" s="64"/>
      <c r="Q54" s="64"/>
      <c r="R54" s="64"/>
      <c r="S54" s="64"/>
      <c r="T54" s="64"/>
      <c r="U54" s="64"/>
      <c r="V54" s="64"/>
      <c r="W54" s="64"/>
      <c r="X54" s="64"/>
      <c r="Y54" s="64"/>
    </row>
    <row r="55" spans="1:25" ht="17.100000000000001" customHeight="1">
      <c r="A55" s="229"/>
      <c r="B55" s="122" t="s">
        <v>65</v>
      </c>
      <c r="C55" s="123" t="s">
        <v>66</v>
      </c>
      <c r="D55" s="92"/>
      <c r="E55" s="122"/>
      <c r="F55" s="119"/>
      <c r="G55" s="233"/>
      <c r="H55" s="234"/>
      <c r="I55" s="119"/>
      <c r="J55" s="119"/>
      <c r="K55" s="119"/>
      <c r="L55" s="64"/>
      <c r="M55" s="64"/>
      <c r="N55" s="64"/>
      <c r="O55" s="64"/>
      <c r="P55" s="64"/>
      <c r="Q55" s="64"/>
      <c r="R55" s="64"/>
      <c r="S55" s="64"/>
      <c r="T55" s="64"/>
      <c r="U55" s="64"/>
      <c r="V55" s="64"/>
      <c r="W55" s="64"/>
      <c r="X55" s="64"/>
      <c r="Y55" s="64"/>
    </row>
    <row r="56" spans="1:25" ht="17.100000000000001" customHeight="1">
      <c r="A56" s="229"/>
      <c r="B56" s="122" t="s">
        <v>67</v>
      </c>
      <c r="C56" s="123" t="s">
        <v>68</v>
      </c>
      <c r="D56" s="92"/>
      <c r="E56" s="122"/>
      <c r="F56" s="119"/>
      <c r="G56" s="233"/>
      <c r="H56" s="234"/>
      <c r="I56" s="119"/>
      <c r="J56" s="119"/>
      <c r="K56" s="119"/>
      <c r="L56" s="64"/>
      <c r="M56" s="64"/>
      <c r="N56" s="64"/>
      <c r="O56" s="64"/>
      <c r="P56" s="64"/>
      <c r="Q56" s="64"/>
      <c r="R56" s="64"/>
      <c r="S56" s="64"/>
      <c r="T56" s="64"/>
      <c r="U56" s="64"/>
      <c r="V56" s="64"/>
      <c r="W56" s="64"/>
      <c r="X56" s="64"/>
      <c r="Y56" s="64"/>
    </row>
    <row r="57" spans="1:25" ht="17.100000000000001" customHeight="1">
      <c r="A57" s="229"/>
      <c r="B57" s="122" t="s">
        <v>69</v>
      </c>
      <c r="C57" s="123" t="s">
        <v>70</v>
      </c>
      <c r="D57" s="92"/>
      <c r="E57" s="122"/>
      <c r="F57" s="119"/>
      <c r="G57" s="233"/>
      <c r="H57" s="234"/>
      <c r="I57" s="119"/>
      <c r="J57" s="119"/>
      <c r="K57" s="119"/>
      <c r="L57" s="64"/>
      <c r="M57" s="64"/>
      <c r="N57" s="64"/>
      <c r="O57" s="64"/>
      <c r="P57" s="64"/>
      <c r="Q57" s="64"/>
      <c r="R57" s="64"/>
      <c r="S57" s="64"/>
      <c r="T57" s="64"/>
      <c r="U57" s="64"/>
      <c r="V57" s="64"/>
      <c r="W57" s="64"/>
      <c r="X57" s="64"/>
      <c r="Y57" s="64"/>
    </row>
    <row r="58" spans="1:25" ht="17.100000000000001" customHeight="1">
      <c r="A58" s="229"/>
      <c r="B58" s="122" t="s">
        <v>71</v>
      </c>
      <c r="C58" s="123" t="s">
        <v>72</v>
      </c>
      <c r="D58" s="92"/>
      <c r="E58" s="122"/>
      <c r="F58" s="119"/>
      <c r="G58" s="233"/>
      <c r="H58" s="234"/>
      <c r="I58" s="119"/>
      <c r="J58" s="119"/>
      <c r="K58" s="119"/>
      <c r="L58" s="64"/>
      <c r="M58" s="64"/>
      <c r="N58" s="64"/>
      <c r="O58" s="64"/>
      <c r="P58" s="64"/>
      <c r="Q58" s="64"/>
      <c r="R58" s="64"/>
      <c r="S58" s="64"/>
      <c r="T58" s="64"/>
      <c r="U58" s="64"/>
      <c r="V58" s="64"/>
      <c r="W58" s="64"/>
      <c r="X58" s="64"/>
      <c r="Y58" s="64"/>
    </row>
    <row r="59" spans="1:25" ht="17.100000000000001" customHeight="1">
      <c r="A59" s="229"/>
      <c r="B59" s="122" t="s">
        <v>73</v>
      </c>
      <c r="C59" s="123" t="s">
        <v>74</v>
      </c>
      <c r="D59" s="92"/>
      <c r="E59" s="122"/>
      <c r="F59" s="119"/>
      <c r="G59" s="233"/>
      <c r="H59" s="234"/>
      <c r="I59" s="119"/>
      <c r="J59" s="119"/>
      <c r="K59" s="119"/>
      <c r="L59" s="64"/>
      <c r="M59" s="64"/>
      <c r="N59" s="64"/>
      <c r="O59" s="64"/>
      <c r="P59" s="64"/>
      <c r="Q59" s="64"/>
      <c r="R59" s="64"/>
      <c r="S59" s="64"/>
      <c r="T59" s="64"/>
      <c r="U59" s="64"/>
      <c r="V59" s="64"/>
      <c r="W59" s="64"/>
      <c r="X59" s="64"/>
      <c r="Y59" s="64"/>
    </row>
    <row r="60" spans="1:25" ht="17.100000000000001" customHeight="1">
      <c r="A60" s="229"/>
      <c r="B60" s="122" t="s">
        <v>75</v>
      </c>
      <c r="C60" s="123" t="s">
        <v>76</v>
      </c>
      <c r="D60" s="92"/>
      <c r="E60" s="122"/>
      <c r="F60" s="119"/>
      <c r="G60" s="233"/>
      <c r="H60" s="234"/>
      <c r="I60" s="119"/>
      <c r="J60" s="119"/>
      <c r="K60" s="119"/>
      <c r="L60" s="64"/>
      <c r="M60" s="64"/>
      <c r="N60" s="64"/>
      <c r="O60" s="64"/>
      <c r="P60" s="64"/>
      <c r="Q60" s="64"/>
      <c r="R60" s="64"/>
      <c r="S60" s="64"/>
      <c r="T60" s="64"/>
      <c r="U60" s="64"/>
      <c r="V60" s="64"/>
      <c r="W60" s="64"/>
      <c r="X60" s="64"/>
      <c r="Y60" s="64"/>
    </row>
    <row r="61" spans="1:25" ht="17.100000000000001" customHeight="1">
      <c r="A61" s="229"/>
      <c r="B61" s="122" t="s">
        <v>77</v>
      </c>
      <c r="C61" s="123" t="s">
        <v>78</v>
      </c>
      <c r="D61" s="92"/>
      <c r="E61" s="122"/>
      <c r="F61" s="119"/>
      <c r="G61" s="271"/>
      <c r="H61" s="272"/>
      <c r="I61" s="119"/>
      <c r="J61" s="119"/>
      <c r="K61" s="119"/>
      <c r="L61" s="64"/>
      <c r="M61" s="64"/>
      <c r="N61" s="64"/>
      <c r="O61" s="64"/>
      <c r="P61" s="64"/>
      <c r="Q61" s="64"/>
      <c r="R61" s="64"/>
      <c r="S61" s="64"/>
      <c r="T61" s="64"/>
      <c r="U61" s="64"/>
      <c r="V61" s="64"/>
      <c r="W61" s="64"/>
      <c r="X61" s="64"/>
      <c r="Y61" s="64"/>
    </row>
    <row r="62" spans="1:25" ht="17.100000000000001" customHeight="1">
      <c r="A62" s="267"/>
      <c r="B62" s="258"/>
      <c r="C62" s="256"/>
      <c r="D62" s="257"/>
      <c r="E62" s="258"/>
      <c r="F62" s="268"/>
      <c r="G62" s="275"/>
      <c r="H62" s="276"/>
      <c r="I62" s="268"/>
      <c r="J62" s="119"/>
      <c r="K62" s="119"/>
      <c r="L62" s="64"/>
      <c r="M62" s="64"/>
      <c r="N62" s="64"/>
      <c r="O62" s="64"/>
      <c r="P62" s="64"/>
      <c r="Q62" s="64"/>
      <c r="R62" s="64"/>
      <c r="S62" s="64"/>
      <c r="T62" s="64"/>
      <c r="U62" s="64"/>
      <c r="V62" s="64"/>
      <c r="W62" s="64"/>
      <c r="X62" s="64"/>
      <c r="Y62" s="64"/>
    </row>
    <row r="63" spans="1:25" ht="17.100000000000001" customHeight="1">
      <c r="A63" s="229"/>
      <c r="B63" s="127"/>
      <c r="C63" s="117" t="s">
        <v>79</v>
      </c>
      <c r="D63" s="119"/>
      <c r="E63" s="119"/>
      <c r="F63" s="119"/>
      <c r="G63" s="273">
        <f>SUM(G52:G61)</f>
        <v>0</v>
      </c>
      <c r="H63" s="274">
        <f>SUM(H52:H61)</f>
        <v>0</v>
      </c>
      <c r="I63" s="119"/>
      <c r="J63" s="119"/>
      <c r="K63" s="119"/>
      <c r="L63" s="64"/>
      <c r="M63" s="64"/>
      <c r="N63" s="64"/>
      <c r="O63" s="64"/>
      <c r="P63" s="64"/>
      <c r="Q63" s="64"/>
      <c r="R63" s="64"/>
      <c r="S63" s="64"/>
      <c r="T63" s="64"/>
      <c r="U63" s="64"/>
      <c r="V63" s="64"/>
      <c r="W63" s="64"/>
      <c r="X63" s="64"/>
      <c r="Y63" s="64"/>
    </row>
    <row r="64" spans="1:25" ht="17.100000000000001" customHeight="1">
      <c r="A64" s="229"/>
      <c r="B64" s="119"/>
      <c r="C64" s="119"/>
      <c r="D64" s="119"/>
      <c r="E64" s="119"/>
      <c r="F64" s="119"/>
      <c r="G64" s="119"/>
      <c r="H64" s="165"/>
      <c r="I64" s="165"/>
      <c r="J64" s="165"/>
      <c r="K64" s="126"/>
      <c r="L64" s="64"/>
      <c r="M64" s="64"/>
      <c r="N64" s="64"/>
      <c r="O64" s="64"/>
      <c r="P64" s="64"/>
      <c r="Q64" s="64"/>
      <c r="R64" s="64"/>
      <c r="S64" s="64"/>
      <c r="T64" s="64"/>
      <c r="U64" s="64"/>
      <c r="V64" s="64"/>
      <c r="W64" s="64"/>
      <c r="X64" s="64"/>
      <c r="Y64" s="64"/>
    </row>
    <row r="65" spans="1:25" ht="5.0999999999999996" customHeight="1">
      <c r="A65" s="229"/>
      <c r="B65" s="119"/>
      <c r="C65" s="119"/>
      <c r="D65" s="119"/>
      <c r="E65" s="119"/>
      <c r="F65" s="119"/>
      <c r="G65" s="119"/>
      <c r="H65" s="165"/>
      <c r="I65" s="165"/>
      <c r="J65" s="165"/>
      <c r="K65" s="126"/>
      <c r="L65" s="64"/>
      <c r="M65" s="64"/>
      <c r="N65" s="64"/>
      <c r="O65" s="64"/>
      <c r="P65" s="64"/>
      <c r="Q65" s="64"/>
      <c r="R65" s="64"/>
      <c r="S65" s="64"/>
      <c r="T65" s="64"/>
      <c r="U65" s="64"/>
      <c r="V65" s="64"/>
      <c r="W65" s="64"/>
      <c r="X65" s="64"/>
      <c r="Y65" s="64"/>
    </row>
    <row r="66" spans="1:25" ht="24" customHeight="1">
      <c r="A66" s="225">
        <v>2.4</v>
      </c>
      <c r="B66" s="215" t="s">
        <v>40</v>
      </c>
      <c r="C66" s="216"/>
      <c r="D66" s="217"/>
      <c r="E66" s="217"/>
      <c r="F66" s="217"/>
      <c r="G66" s="217"/>
      <c r="H66" s="217"/>
      <c r="I66" s="217"/>
      <c r="J66" s="217"/>
      <c r="K66" s="217"/>
      <c r="L66" s="217"/>
      <c r="M66" s="218"/>
      <c r="N66" s="218"/>
      <c r="O66" s="218"/>
      <c r="P66" s="218"/>
      <c r="Q66" s="218"/>
      <c r="R66" s="218"/>
      <c r="S66" s="218"/>
      <c r="T66" s="218"/>
      <c r="U66" s="218"/>
      <c r="V66" s="218"/>
      <c r="W66" s="218"/>
      <c r="X66" s="218"/>
      <c r="Y66" s="64"/>
    </row>
    <row r="67" spans="1:25" ht="17.100000000000001" customHeight="1">
      <c r="A67" s="225"/>
      <c r="B67" s="117"/>
      <c r="C67" s="118"/>
      <c r="D67" s="119"/>
      <c r="E67" s="119"/>
      <c r="F67" s="119"/>
      <c r="G67" s="119"/>
      <c r="H67" s="119"/>
      <c r="I67" s="119"/>
      <c r="J67" s="119"/>
      <c r="K67" s="119"/>
      <c r="L67" s="119"/>
      <c r="M67" s="64"/>
      <c r="N67" s="64"/>
      <c r="O67" s="64"/>
      <c r="P67" s="64"/>
      <c r="Q67" s="64"/>
      <c r="R67" s="64"/>
      <c r="S67" s="64"/>
      <c r="T67" s="64"/>
      <c r="U67" s="64"/>
      <c r="V67" s="64"/>
      <c r="W67" s="64"/>
      <c r="X67" s="64"/>
      <c r="Y67" s="64"/>
    </row>
    <row r="68" spans="1:25" ht="45.6" customHeight="1">
      <c r="A68" s="225"/>
      <c r="B68" s="117"/>
      <c r="C68" s="118"/>
      <c r="D68" s="119"/>
      <c r="E68" s="119"/>
      <c r="F68" s="119"/>
      <c r="G68" s="318" t="s">
        <v>87</v>
      </c>
      <c r="H68" s="319"/>
      <c r="I68" s="318" t="s">
        <v>88</v>
      </c>
      <c r="J68" s="319"/>
      <c r="K68" s="318" t="s">
        <v>89</v>
      </c>
      <c r="L68" s="319"/>
      <c r="M68" s="318" t="s">
        <v>90</v>
      </c>
      <c r="N68" s="319"/>
      <c r="O68" s="318" t="s">
        <v>91</v>
      </c>
      <c r="P68" s="319"/>
      <c r="Q68" s="318" t="s">
        <v>92</v>
      </c>
      <c r="R68" s="319"/>
      <c r="S68" s="318" t="s">
        <v>93</v>
      </c>
      <c r="T68" s="320"/>
      <c r="U68" s="318" t="s">
        <v>94</v>
      </c>
      <c r="V68" s="319"/>
      <c r="W68" s="318" t="s">
        <v>79</v>
      </c>
      <c r="X68" s="319"/>
      <c r="Y68" s="64"/>
    </row>
    <row r="69" spans="1:25" ht="69" customHeight="1">
      <c r="A69" s="229"/>
      <c r="B69" s="120"/>
      <c r="C69" s="119"/>
      <c r="D69" s="119"/>
      <c r="E69" s="119"/>
      <c r="F69" s="119"/>
      <c r="G69" s="242" t="s">
        <v>85</v>
      </c>
      <c r="H69" s="242" t="s">
        <v>86</v>
      </c>
      <c r="I69" s="242" t="s">
        <v>85</v>
      </c>
      <c r="J69" s="242" t="s">
        <v>86</v>
      </c>
      <c r="K69" s="242" t="s">
        <v>85</v>
      </c>
      <c r="L69" s="242" t="s">
        <v>86</v>
      </c>
      <c r="M69" s="242" t="s">
        <v>85</v>
      </c>
      <c r="N69" s="242" t="s">
        <v>86</v>
      </c>
      <c r="O69" s="242" t="s">
        <v>85</v>
      </c>
      <c r="P69" s="242" t="s">
        <v>86</v>
      </c>
      <c r="Q69" s="242" t="s">
        <v>85</v>
      </c>
      <c r="R69" s="242" t="s">
        <v>86</v>
      </c>
      <c r="S69" s="242" t="s">
        <v>85</v>
      </c>
      <c r="T69" s="242" t="s">
        <v>86</v>
      </c>
      <c r="U69" s="242" t="s">
        <v>85</v>
      </c>
      <c r="V69" s="242" t="s">
        <v>86</v>
      </c>
      <c r="W69" s="242" t="s">
        <v>85</v>
      </c>
      <c r="X69" s="242" t="s">
        <v>86</v>
      </c>
      <c r="Y69" s="64"/>
    </row>
    <row r="70" spans="1:25" ht="17.100000000000001" customHeight="1">
      <c r="A70" s="229"/>
      <c r="B70" s="122" t="s">
        <v>59</v>
      </c>
      <c r="C70" s="123" t="s">
        <v>60</v>
      </c>
      <c r="D70" s="92"/>
      <c r="E70" s="122"/>
      <c r="F70" s="119"/>
      <c r="G70" s="233"/>
      <c r="H70" s="234"/>
      <c r="I70" s="233"/>
      <c r="J70" s="234"/>
      <c r="K70" s="233"/>
      <c r="L70" s="234"/>
      <c r="M70" s="233"/>
      <c r="N70" s="234"/>
      <c r="O70" s="233"/>
      <c r="P70" s="234"/>
      <c r="Q70" s="233"/>
      <c r="R70" s="234"/>
      <c r="S70" s="233"/>
      <c r="T70" s="234"/>
      <c r="U70" s="233"/>
      <c r="V70" s="234"/>
      <c r="W70" s="235">
        <f>G70+I70+K70+M70+O70+Q70+S70+U70</f>
        <v>0</v>
      </c>
      <c r="X70" s="236">
        <f>H70+J70+L70+N70+P70+R70+T70+V70</f>
        <v>0</v>
      </c>
      <c r="Y70" s="64"/>
    </row>
    <row r="71" spans="1:25" ht="17.100000000000001" customHeight="1">
      <c r="A71" s="229"/>
      <c r="B71" s="122" t="s">
        <v>61</v>
      </c>
      <c r="C71" s="123" t="s">
        <v>62</v>
      </c>
      <c r="D71" s="92"/>
      <c r="E71" s="122"/>
      <c r="F71" s="119"/>
      <c r="G71" s="233"/>
      <c r="H71" s="234"/>
      <c r="I71" s="233"/>
      <c r="J71" s="234"/>
      <c r="K71" s="233"/>
      <c r="L71" s="234"/>
      <c r="M71" s="233"/>
      <c r="N71" s="234"/>
      <c r="O71" s="233"/>
      <c r="P71" s="234"/>
      <c r="Q71" s="233"/>
      <c r="R71" s="234"/>
      <c r="S71" s="233"/>
      <c r="T71" s="234"/>
      <c r="U71" s="233"/>
      <c r="V71" s="234"/>
      <c r="W71" s="235">
        <f t="shared" ref="W71:X79" si="2">G71+I71+K71+M71+O71+Q71+S71+U71</f>
        <v>0</v>
      </c>
      <c r="X71" s="236">
        <f t="shared" si="2"/>
        <v>0</v>
      </c>
      <c r="Y71" s="64"/>
    </row>
    <row r="72" spans="1:25" ht="17.100000000000001" customHeight="1">
      <c r="A72" s="229"/>
      <c r="B72" s="122" t="s">
        <v>63</v>
      </c>
      <c r="C72" s="123" t="s">
        <v>64</v>
      </c>
      <c r="D72" s="92"/>
      <c r="E72" s="122"/>
      <c r="F72" s="119"/>
      <c r="G72" s="233"/>
      <c r="H72" s="234"/>
      <c r="I72" s="233"/>
      <c r="J72" s="234"/>
      <c r="K72" s="233"/>
      <c r="L72" s="234"/>
      <c r="M72" s="233"/>
      <c r="N72" s="234"/>
      <c r="O72" s="233"/>
      <c r="P72" s="234"/>
      <c r="Q72" s="233"/>
      <c r="R72" s="234"/>
      <c r="S72" s="233"/>
      <c r="T72" s="234"/>
      <c r="U72" s="233"/>
      <c r="V72" s="234"/>
      <c r="W72" s="235">
        <f t="shared" si="2"/>
        <v>0</v>
      </c>
      <c r="X72" s="236">
        <f t="shared" si="2"/>
        <v>0</v>
      </c>
      <c r="Y72" s="64"/>
    </row>
    <row r="73" spans="1:25" ht="17.100000000000001" customHeight="1">
      <c r="A73" s="229"/>
      <c r="B73" s="122" t="s">
        <v>65</v>
      </c>
      <c r="C73" s="123" t="s">
        <v>66</v>
      </c>
      <c r="D73" s="92"/>
      <c r="E73" s="122"/>
      <c r="F73" s="119"/>
      <c r="G73" s="233"/>
      <c r="H73" s="234"/>
      <c r="I73" s="233"/>
      <c r="J73" s="234"/>
      <c r="K73" s="233"/>
      <c r="L73" s="234"/>
      <c r="M73" s="233"/>
      <c r="N73" s="234"/>
      <c r="O73" s="233"/>
      <c r="P73" s="234"/>
      <c r="Q73" s="233"/>
      <c r="R73" s="234"/>
      <c r="S73" s="233"/>
      <c r="T73" s="234"/>
      <c r="U73" s="233"/>
      <c r="V73" s="234"/>
      <c r="W73" s="235">
        <f t="shared" si="2"/>
        <v>0</v>
      </c>
      <c r="X73" s="236">
        <f t="shared" si="2"/>
        <v>0</v>
      </c>
      <c r="Y73" s="64"/>
    </row>
    <row r="74" spans="1:25" ht="17.100000000000001" customHeight="1">
      <c r="A74" s="229"/>
      <c r="B74" s="122" t="s">
        <v>67</v>
      </c>
      <c r="C74" s="123" t="s">
        <v>68</v>
      </c>
      <c r="D74" s="92"/>
      <c r="E74" s="122"/>
      <c r="F74" s="119"/>
      <c r="G74" s="233"/>
      <c r="H74" s="234"/>
      <c r="I74" s="233"/>
      <c r="J74" s="234"/>
      <c r="K74" s="233"/>
      <c r="L74" s="234"/>
      <c r="M74" s="233"/>
      <c r="N74" s="234"/>
      <c r="O74" s="233"/>
      <c r="P74" s="234"/>
      <c r="Q74" s="233"/>
      <c r="R74" s="234"/>
      <c r="S74" s="233"/>
      <c r="T74" s="234"/>
      <c r="U74" s="233"/>
      <c r="V74" s="234"/>
      <c r="W74" s="235">
        <f t="shared" si="2"/>
        <v>0</v>
      </c>
      <c r="X74" s="236">
        <f t="shared" si="2"/>
        <v>0</v>
      </c>
      <c r="Y74" s="64"/>
    </row>
    <row r="75" spans="1:25" ht="17.100000000000001" customHeight="1">
      <c r="A75" s="229"/>
      <c r="B75" s="122" t="s">
        <v>69</v>
      </c>
      <c r="C75" s="123" t="s">
        <v>70</v>
      </c>
      <c r="D75" s="92"/>
      <c r="E75" s="122"/>
      <c r="F75" s="119"/>
      <c r="G75" s="233"/>
      <c r="H75" s="234"/>
      <c r="I75" s="233"/>
      <c r="J75" s="234"/>
      <c r="K75" s="233"/>
      <c r="L75" s="234"/>
      <c r="M75" s="233"/>
      <c r="N75" s="234"/>
      <c r="O75" s="233"/>
      <c r="P75" s="234"/>
      <c r="Q75" s="233"/>
      <c r="R75" s="234"/>
      <c r="S75" s="233"/>
      <c r="T75" s="234"/>
      <c r="U75" s="233"/>
      <c r="V75" s="234"/>
      <c r="W75" s="235">
        <f t="shared" si="2"/>
        <v>0</v>
      </c>
      <c r="X75" s="236">
        <f t="shared" si="2"/>
        <v>0</v>
      </c>
      <c r="Y75" s="64"/>
    </row>
    <row r="76" spans="1:25" ht="17.100000000000001" customHeight="1">
      <c r="A76" s="229"/>
      <c r="B76" s="122" t="s">
        <v>71</v>
      </c>
      <c r="C76" s="123" t="s">
        <v>72</v>
      </c>
      <c r="D76" s="92"/>
      <c r="E76" s="122"/>
      <c r="F76" s="119"/>
      <c r="G76" s="233"/>
      <c r="H76" s="234"/>
      <c r="I76" s="233"/>
      <c r="J76" s="234"/>
      <c r="K76" s="233"/>
      <c r="L76" s="234"/>
      <c r="M76" s="233"/>
      <c r="N76" s="234"/>
      <c r="O76" s="233"/>
      <c r="P76" s="234"/>
      <c r="Q76" s="233"/>
      <c r="R76" s="234"/>
      <c r="S76" s="233"/>
      <c r="T76" s="234"/>
      <c r="U76" s="233"/>
      <c r="V76" s="234"/>
      <c r="W76" s="235">
        <f t="shared" si="2"/>
        <v>0</v>
      </c>
      <c r="X76" s="236">
        <f t="shared" si="2"/>
        <v>0</v>
      </c>
      <c r="Y76" s="64"/>
    </row>
    <row r="77" spans="1:25" ht="17.100000000000001" customHeight="1">
      <c r="A77" s="229"/>
      <c r="B77" s="122" t="s">
        <v>73</v>
      </c>
      <c r="C77" s="123" t="s">
        <v>74</v>
      </c>
      <c r="D77" s="92"/>
      <c r="E77" s="122"/>
      <c r="F77" s="119"/>
      <c r="G77" s="233"/>
      <c r="H77" s="234"/>
      <c r="I77" s="233"/>
      <c r="J77" s="234"/>
      <c r="K77" s="233"/>
      <c r="L77" s="234"/>
      <c r="M77" s="233"/>
      <c r="N77" s="234"/>
      <c r="O77" s="233"/>
      <c r="P77" s="234"/>
      <c r="Q77" s="233"/>
      <c r="R77" s="234"/>
      <c r="S77" s="233"/>
      <c r="T77" s="234"/>
      <c r="U77" s="233"/>
      <c r="V77" s="234"/>
      <c r="W77" s="235">
        <f t="shared" si="2"/>
        <v>0</v>
      </c>
      <c r="X77" s="236">
        <f t="shared" si="2"/>
        <v>0</v>
      </c>
      <c r="Y77" s="64"/>
    </row>
    <row r="78" spans="1:25" ht="17.100000000000001" customHeight="1">
      <c r="A78" s="229"/>
      <c r="B78" s="122" t="s">
        <v>75</v>
      </c>
      <c r="C78" s="123" t="s">
        <v>76</v>
      </c>
      <c r="D78" s="92"/>
      <c r="E78" s="122"/>
      <c r="F78" s="119"/>
      <c r="G78" s="233"/>
      <c r="H78" s="234"/>
      <c r="I78" s="233"/>
      <c r="J78" s="234"/>
      <c r="K78" s="233"/>
      <c r="L78" s="234"/>
      <c r="M78" s="233"/>
      <c r="N78" s="234"/>
      <c r="O78" s="233"/>
      <c r="P78" s="234"/>
      <c r="Q78" s="233"/>
      <c r="R78" s="234"/>
      <c r="S78" s="233"/>
      <c r="T78" s="234"/>
      <c r="U78" s="233"/>
      <c r="V78" s="234"/>
      <c r="W78" s="235">
        <f t="shared" si="2"/>
        <v>0</v>
      </c>
      <c r="X78" s="236">
        <f t="shared" si="2"/>
        <v>0</v>
      </c>
      <c r="Y78" s="64"/>
    </row>
    <row r="79" spans="1:25" ht="17.100000000000001" customHeight="1">
      <c r="A79" s="229"/>
      <c r="B79" s="122" t="s">
        <v>77</v>
      </c>
      <c r="C79" s="123" t="s">
        <v>78</v>
      </c>
      <c r="D79" s="92"/>
      <c r="E79" s="122"/>
      <c r="F79" s="119"/>
      <c r="G79" s="271"/>
      <c r="H79" s="272"/>
      <c r="I79" s="271"/>
      <c r="J79" s="272"/>
      <c r="K79" s="271"/>
      <c r="L79" s="272"/>
      <c r="M79" s="271"/>
      <c r="N79" s="272"/>
      <c r="O79" s="271"/>
      <c r="P79" s="272"/>
      <c r="Q79" s="271"/>
      <c r="R79" s="272"/>
      <c r="S79" s="271"/>
      <c r="T79" s="272"/>
      <c r="U79" s="271"/>
      <c r="V79" s="272"/>
      <c r="W79" s="277">
        <f t="shared" si="2"/>
        <v>0</v>
      </c>
      <c r="X79" s="278">
        <f t="shared" si="2"/>
        <v>0</v>
      </c>
      <c r="Y79" s="64"/>
    </row>
    <row r="80" spans="1:25" ht="17.100000000000001" customHeight="1">
      <c r="A80" s="267"/>
      <c r="B80" s="258"/>
      <c r="C80" s="256"/>
      <c r="D80" s="257"/>
      <c r="E80" s="258"/>
      <c r="F80" s="268"/>
      <c r="G80" s="275"/>
      <c r="H80" s="276"/>
      <c r="I80" s="275"/>
      <c r="J80" s="276"/>
      <c r="K80" s="275"/>
      <c r="L80" s="276"/>
      <c r="M80" s="275"/>
      <c r="N80" s="276"/>
      <c r="O80" s="275"/>
      <c r="P80" s="276"/>
      <c r="Q80" s="275"/>
      <c r="R80" s="276"/>
      <c r="S80" s="275"/>
      <c r="T80" s="276"/>
      <c r="U80" s="275"/>
      <c r="V80" s="276"/>
      <c r="W80" s="275"/>
      <c r="X80" s="276"/>
      <c r="Y80" s="64"/>
    </row>
    <row r="81" spans="1:25" ht="17.100000000000001" customHeight="1">
      <c r="A81" s="229"/>
      <c r="B81" s="127"/>
      <c r="C81" s="117" t="s">
        <v>79</v>
      </c>
      <c r="D81" s="119"/>
      <c r="E81" s="119"/>
      <c r="F81" s="119"/>
      <c r="G81" s="273">
        <f t="shared" ref="G81:V81" si="3">SUM(G70:G79)</f>
        <v>0</v>
      </c>
      <c r="H81" s="274">
        <f t="shared" si="3"/>
        <v>0</v>
      </c>
      <c r="I81" s="273">
        <f t="shared" si="3"/>
        <v>0</v>
      </c>
      <c r="J81" s="274">
        <f t="shared" si="3"/>
        <v>0</v>
      </c>
      <c r="K81" s="273">
        <f t="shared" si="3"/>
        <v>0</v>
      </c>
      <c r="L81" s="274">
        <f t="shared" si="3"/>
        <v>0</v>
      </c>
      <c r="M81" s="273">
        <f t="shared" si="3"/>
        <v>0</v>
      </c>
      <c r="N81" s="274">
        <f t="shared" si="3"/>
        <v>0</v>
      </c>
      <c r="O81" s="273">
        <f t="shared" si="3"/>
        <v>0</v>
      </c>
      <c r="P81" s="274">
        <f t="shared" si="3"/>
        <v>0</v>
      </c>
      <c r="Q81" s="273">
        <f t="shared" si="3"/>
        <v>0</v>
      </c>
      <c r="R81" s="274">
        <f t="shared" si="3"/>
        <v>0</v>
      </c>
      <c r="S81" s="273">
        <f t="shared" si="3"/>
        <v>0</v>
      </c>
      <c r="T81" s="274">
        <f t="shared" si="3"/>
        <v>0</v>
      </c>
      <c r="U81" s="273">
        <f t="shared" si="3"/>
        <v>0</v>
      </c>
      <c r="V81" s="274">
        <f t="shared" si="3"/>
        <v>0</v>
      </c>
      <c r="W81" s="273">
        <f>G81+I81+K81+M81+O81+Q81+S81+U81</f>
        <v>0</v>
      </c>
      <c r="X81" s="279">
        <f>H81+J81+L81+N81+P81+R81+T81+V81</f>
        <v>0</v>
      </c>
      <c r="Y81" s="64"/>
    </row>
    <row r="82" spans="1:25" ht="17.100000000000001" customHeight="1">
      <c r="A82" s="229"/>
      <c r="B82" s="127"/>
      <c r="C82" s="117"/>
      <c r="D82" s="117"/>
      <c r="E82" s="117"/>
      <c r="F82" s="117"/>
      <c r="G82" s="117"/>
      <c r="H82" s="117"/>
      <c r="I82" s="117"/>
      <c r="J82" s="117"/>
      <c r="K82" s="117"/>
      <c r="L82" s="117"/>
      <c r="M82" s="117"/>
      <c r="N82" s="117"/>
      <c r="O82" s="117"/>
      <c r="P82" s="117"/>
      <c r="Q82" s="117"/>
      <c r="R82" s="117"/>
      <c r="S82" s="117"/>
      <c r="T82" s="117"/>
      <c r="U82" s="117"/>
      <c r="V82" s="117"/>
      <c r="W82" s="117"/>
      <c r="X82" s="64"/>
      <c r="Y82" s="64"/>
    </row>
    <row r="83" spans="1:25" ht="6" customHeight="1">
      <c r="A83" s="229"/>
      <c r="B83" s="120"/>
      <c r="C83" s="119"/>
      <c r="D83" s="119"/>
      <c r="E83" s="119"/>
      <c r="F83" s="119"/>
      <c r="G83" s="119"/>
      <c r="H83" s="119"/>
      <c r="I83" s="126"/>
      <c r="J83" s="126"/>
      <c r="K83" s="64"/>
      <c r="L83" s="64"/>
      <c r="M83" s="64"/>
      <c r="N83" s="64"/>
      <c r="O83" s="64"/>
      <c r="P83" s="64"/>
      <c r="Q83" s="64"/>
      <c r="R83" s="64"/>
      <c r="S83" s="64"/>
      <c r="T83" s="64"/>
      <c r="U83" s="64"/>
      <c r="V83" s="64"/>
      <c r="W83" s="64"/>
      <c r="X83" s="64"/>
      <c r="Y83" s="64"/>
    </row>
    <row r="84" spans="1:25" ht="25.5" hidden="1" customHeight="1">
      <c r="A84" s="225">
        <v>2.5</v>
      </c>
      <c r="B84" s="215" t="s">
        <v>95</v>
      </c>
      <c r="C84" s="216"/>
      <c r="D84" s="217"/>
      <c r="E84" s="217"/>
      <c r="F84" s="217"/>
      <c r="G84" s="217"/>
      <c r="H84" s="217"/>
      <c r="I84" s="217"/>
      <c r="J84" s="217"/>
      <c r="K84" s="217"/>
      <c r="L84" s="218"/>
      <c r="M84" s="218"/>
      <c r="N84" s="218"/>
      <c r="O84" s="218"/>
      <c r="P84" s="218"/>
      <c r="Q84" s="218"/>
      <c r="R84" s="218"/>
      <c r="S84" s="218"/>
      <c r="T84" s="218"/>
      <c r="U84" s="218"/>
      <c r="V84" s="218"/>
      <c r="W84" s="218"/>
      <c r="X84" s="218"/>
      <c r="Y84" s="64"/>
    </row>
    <row r="85" spans="1:25" ht="17.100000000000001" hidden="1" customHeight="1">
      <c r="A85" s="230"/>
      <c r="B85" s="117"/>
      <c r="C85" s="118"/>
      <c r="D85" s="119"/>
      <c r="E85" s="119"/>
      <c r="F85" s="119"/>
      <c r="G85" s="119"/>
      <c r="H85" s="119"/>
      <c r="I85" s="119"/>
      <c r="J85" s="119"/>
      <c r="K85" s="119"/>
      <c r="L85" s="64"/>
      <c r="M85" s="64"/>
      <c r="N85" s="64"/>
      <c r="O85" s="64"/>
      <c r="P85" s="64"/>
      <c r="Q85" s="64"/>
      <c r="R85" s="64"/>
      <c r="S85" s="64"/>
      <c r="T85" s="64"/>
      <c r="U85" s="64"/>
      <c r="V85" s="64"/>
      <c r="W85" s="64"/>
      <c r="X85" s="64"/>
      <c r="Y85" s="64"/>
    </row>
    <row r="86" spans="1:25" ht="54" hidden="1" customHeight="1">
      <c r="A86" s="229"/>
      <c r="B86" s="120"/>
      <c r="C86" s="119"/>
      <c r="D86" s="119"/>
      <c r="E86" s="119"/>
      <c r="F86" s="119"/>
      <c r="G86" s="219" t="s">
        <v>85</v>
      </c>
      <c r="H86" s="219" t="s">
        <v>86</v>
      </c>
      <c r="I86" s="119"/>
      <c r="J86" s="166"/>
      <c r="K86" s="166"/>
      <c r="L86" s="64"/>
      <c r="M86" s="64"/>
      <c r="N86" s="64"/>
      <c r="O86" s="64"/>
      <c r="P86" s="64"/>
      <c r="Q86" s="64"/>
      <c r="R86" s="64"/>
      <c r="S86" s="64"/>
      <c r="T86" s="64"/>
      <c r="U86" s="64"/>
      <c r="V86" s="64"/>
      <c r="W86" s="64"/>
      <c r="X86" s="64"/>
      <c r="Y86" s="64"/>
    </row>
    <row r="87" spans="1:25" ht="17.100000000000001" hidden="1" customHeight="1">
      <c r="A87" s="229"/>
      <c r="B87" s="122" t="s">
        <v>59</v>
      </c>
      <c r="C87" s="123" t="s">
        <v>60</v>
      </c>
      <c r="D87" s="92"/>
      <c r="E87" s="122"/>
      <c r="F87" s="119"/>
      <c r="G87" s="233"/>
      <c r="H87" s="234"/>
      <c r="I87" s="119"/>
      <c r="J87" s="166"/>
      <c r="K87" s="166"/>
      <c r="L87" s="64"/>
      <c r="M87" s="167"/>
      <c r="N87" s="168"/>
      <c r="O87" s="64"/>
      <c r="P87" s="169"/>
      <c r="Q87" s="166"/>
      <c r="R87" s="64"/>
      <c r="S87" s="169"/>
      <c r="T87" s="166"/>
      <c r="U87" s="64"/>
      <c r="V87" s="167"/>
      <c r="W87" s="168"/>
      <c r="X87" s="166"/>
      <c r="Y87" s="64"/>
    </row>
    <row r="88" spans="1:25" ht="17.100000000000001" hidden="1" customHeight="1">
      <c r="A88" s="229"/>
      <c r="B88" s="122" t="s">
        <v>61</v>
      </c>
      <c r="C88" s="123" t="s">
        <v>62</v>
      </c>
      <c r="D88" s="92"/>
      <c r="E88" s="122"/>
      <c r="F88" s="119"/>
      <c r="G88" s="233"/>
      <c r="H88" s="234"/>
      <c r="I88" s="119"/>
      <c r="J88" s="166"/>
      <c r="K88" s="166"/>
      <c r="L88" s="64"/>
      <c r="M88" s="167"/>
      <c r="N88" s="168"/>
      <c r="O88" s="64"/>
      <c r="P88" s="169"/>
      <c r="Q88" s="166"/>
      <c r="R88" s="64"/>
      <c r="S88" s="169"/>
      <c r="T88" s="166"/>
      <c r="U88" s="64"/>
      <c r="V88" s="167"/>
      <c r="W88" s="168"/>
      <c r="X88" s="166"/>
      <c r="Y88" s="64"/>
    </row>
    <row r="89" spans="1:25" ht="17.100000000000001" hidden="1" customHeight="1">
      <c r="A89" s="229"/>
      <c r="B89" s="122" t="s">
        <v>63</v>
      </c>
      <c r="C89" s="123" t="s">
        <v>64</v>
      </c>
      <c r="D89" s="92"/>
      <c r="E89" s="122"/>
      <c r="F89" s="119"/>
      <c r="G89" s="233"/>
      <c r="H89" s="234"/>
      <c r="I89" s="119"/>
      <c r="J89" s="166"/>
      <c r="K89" s="166"/>
      <c r="L89" s="64"/>
      <c r="M89" s="167"/>
      <c r="N89" s="168"/>
      <c r="O89" s="64"/>
      <c r="P89" s="169"/>
      <c r="Q89" s="166"/>
      <c r="R89" s="64"/>
      <c r="S89" s="169"/>
      <c r="T89" s="166"/>
      <c r="U89" s="64"/>
      <c r="V89" s="167"/>
      <c r="W89" s="168"/>
      <c r="X89" s="166"/>
      <c r="Y89" s="64"/>
    </row>
    <row r="90" spans="1:25" ht="17.100000000000001" hidden="1" customHeight="1">
      <c r="A90" s="229"/>
      <c r="B90" s="122" t="s">
        <v>65</v>
      </c>
      <c r="C90" s="123" t="s">
        <v>66</v>
      </c>
      <c r="D90" s="92"/>
      <c r="E90" s="122"/>
      <c r="F90" s="119"/>
      <c r="G90" s="233"/>
      <c r="H90" s="234"/>
      <c r="I90" s="119"/>
      <c r="J90" s="166"/>
      <c r="K90" s="166"/>
      <c r="L90" s="64"/>
      <c r="M90" s="167"/>
      <c r="N90" s="168"/>
      <c r="O90" s="64"/>
      <c r="P90" s="169"/>
      <c r="Q90" s="166"/>
      <c r="R90" s="64"/>
      <c r="S90" s="169"/>
      <c r="T90" s="166"/>
      <c r="U90" s="64"/>
      <c r="V90" s="167"/>
      <c r="W90" s="168"/>
      <c r="X90" s="166"/>
      <c r="Y90" s="64"/>
    </row>
    <row r="91" spans="1:25" ht="17.100000000000001" hidden="1" customHeight="1">
      <c r="A91" s="229"/>
      <c r="B91" s="122" t="s">
        <v>67</v>
      </c>
      <c r="C91" s="123" t="s">
        <v>68</v>
      </c>
      <c r="D91" s="92"/>
      <c r="E91" s="122"/>
      <c r="F91" s="119"/>
      <c r="G91" s="233"/>
      <c r="H91" s="234"/>
      <c r="I91" s="119"/>
      <c r="J91" s="166"/>
      <c r="K91" s="166"/>
      <c r="L91" s="64"/>
      <c r="M91" s="167"/>
      <c r="N91" s="168"/>
      <c r="O91" s="64"/>
      <c r="P91" s="169"/>
      <c r="Q91" s="166"/>
      <c r="R91" s="64"/>
      <c r="S91" s="169"/>
      <c r="T91" s="166"/>
      <c r="U91" s="64"/>
      <c r="V91" s="167"/>
      <c r="W91" s="168"/>
      <c r="X91" s="166"/>
      <c r="Y91" s="64"/>
    </row>
    <row r="92" spans="1:25" ht="17.100000000000001" hidden="1" customHeight="1">
      <c r="A92" s="229"/>
      <c r="B92" s="122" t="s">
        <v>69</v>
      </c>
      <c r="C92" s="123" t="s">
        <v>70</v>
      </c>
      <c r="D92" s="92"/>
      <c r="E92" s="122"/>
      <c r="F92" s="119"/>
      <c r="G92" s="233"/>
      <c r="H92" s="234"/>
      <c r="I92" s="119"/>
      <c r="J92" s="166"/>
      <c r="K92" s="166"/>
      <c r="L92" s="64"/>
      <c r="M92" s="167"/>
      <c r="N92" s="168"/>
      <c r="O92" s="64"/>
      <c r="P92" s="169"/>
      <c r="Q92" s="166"/>
      <c r="R92" s="64"/>
      <c r="S92" s="169"/>
      <c r="T92" s="166"/>
      <c r="U92" s="64"/>
      <c r="V92" s="167"/>
      <c r="W92" s="168"/>
      <c r="X92" s="166"/>
      <c r="Y92" s="64"/>
    </row>
    <row r="93" spans="1:25" ht="17.100000000000001" hidden="1" customHeight="1">
      <c r="A93" s="229"/>
      <c r="B93" s="122" t="s">
        <v>71</v>
      </c>
      <c r="C93" s="123" t="s">
        <v>72</v>
      </c>
      <c r="D93" s="92"/>
      <c r="E93" s="122"/>
      <c r="F93" s="119"/>
      <c r="G93" s="233"/>
      <c r="H93" s="234"/>
      <c r="I93" s="119"/>
      <c r="J93" s="166"/>
      <c r="K93" s="166"/>
      <c r="L93" s="64"/>
      <c r="M93" s="167"/>
      <c r="N93" s="168"/>
      <c r="O93" s="64"/>
      <c r="P93" s="169"/>
      <c r="Q93" s="166"/>
      <c r="R93" s="64"/>
      <c r="S93" s="169"/>
      <c r="T93" s="166"/>
      <c r="U93" s="64"/>
      <c r="V93" s="167"/>
      <c r="W93" s="168"/>
      <c r="X93" s="166"/>
      <c r="Y93" s="64"/>
    </row>
    <row r="94" spans="1:25" ht="17.100000000000001" hidden="1" customHeight="1">
      <c r="A94" s="229"/>
      <c r="B94" s="122" t="s">
        <v>73</v>
      </c>
      <c r="C94" s="123" t="s">
        <v>74</v>
      </c>
      <c r="D94" s="92"/>
      <c r="E94" s="122"/>
      <c r="F94" s="119"/>
      <c r="G94" s="233"/>
      <c r="H94" s="234"/>
      <c r="I94" s="119"/>
      <c r="J94" s="166"/>
      <c r="K94" s="166"/>
      <c r="L94" s="64"/>
      <c r="M94" s="167"/>
      <c r="N94" s="168"/>
      <c r="O94" s="64"/>
      <c r="P94" s="169"/>
      <c r="Q94" s="166"/>
      <c r="R94" s="64"/>
      <c r="S94" s="169"/>
      <c r="T94" s="166"/>
      <c r="U94" s="64"/>
      <c r="V94" s="167"/>
      <c r="W94" s="168"/>
      <c r="X94" s="166"/>
      <c r="Y94" s="64"/>
    </row>
    <row r="95" spans="1:25" ht="17.100000000000001" hidden="1" customHeight="1">
      <c r="A95" s="229"/>
      <c r="B95" s="122" t="s">
        <v>75</v>
      </c>
      <c r="C95" s="123" t="s">
        <v>76</v>
      </c>
      <c r="D95" s="92"/>
      <c r="E95" s="122"/>
      <c r="F95" s="119"/>
      <c r="G95" s="233"/>
      <c r="H95" s="234"/>
      <c r="I95" s="119"/>
      <c r="J95" s="166"/>
      <c r="K95" s="166"/>
      <c r="L95" s="64"/>
      <c r="M95" s="167"/>
      <c r="N95" s="168"/>
      <c r="O95" s="64"/>
      <c r="P95" s="169"/>
      <c r="Q95" s="166"/>
      <c r="R95" s="64"/>
      <c r="S95" s="169"/>
      <c r="T95" s="166"/>
      <c r="U95" s="64"/>
      <c r="V95" s="167"/>
      <c r="W95" s="168"/>
      <c r="X95" s="166"/>
      <c r="Y95" s="64"/>
    </row>
    <row r="96" spans="1:25" ht="17.100000000000001" hidden="1" customHeight="1">
      <c r="A96" s="229"/>
      <c r="B96" s="122" t="s">
        <v>77</v>
      </c>
      <c r="C96" s="123" t="s">
        <v>78</v>
      </c>
      <c r="D96" s="92"/>
      <c r="E96" s="122"/>
      <c r="F96" s="119"/>
      <c r="G96" s="233"/>
      <c r="H96" s="234"/>
      <c r="I96" s="119"/>
      <c r="J96" s="166"/>
      <c r="K96" s="166"/>
      <c r="L96" s="64"/>
      <c r="M96" s="167"/>
      <c r="N96" s="168"/>
      <c r="O96" s="64"/>
      <c r="P96" s="169"/>
      <c r="Q96" s="166"/>
      <c r="R96" s="64"/>
      <c r="S96" s="169"/>
      <c r="T96" s="166"/>
      <c r="U96" s="64"/>
      <c r="V96" s="167"/>
      <c r="W96" s="168"/>
      <c r="X96" s="166"/>
      <c r="Y96" s="64"/>
    </row>
    <row r="97" spans="1:25" ht="17.100000000000001" hidden="1" customHeight="1">
      <c r="A97" s="229"/>
      <c r="B97" s="122" t="s">
        <v>96</v>
      </c>
      <c r="C97" s="123" t="s">
        <v>97</v>
      </c>
      <c r="D97" s="92"/>
      <c r="E97" s="122"/>
      <c r="F97" s="119"/>
      <c r="G97" s="233"/>
      <c r="H97" s="234"/>
      <c r="I97" s="119"/>
      <c r="J97" s="166"/>
      <c r="K97" s="166"/>
      <c r="L97" s="64"/>
      <c r="M97" s="167"/>
      <c r="N97" s="168"/>
      <c r="O97" s="64"/>
      <c r="P97" s="169"/>
      <c r="Q97" s="166"/>
      <c r="R97" s="64"/>
      <c r="S97" s="169"/>
      <c r="T97" s="166"/>
      <c r="U97" s="64"/>
      <c r="V97" s="167"/>
      <c r="W97" s="168"/>
      <c r="X97" s="166"/>
      <c r="Y97" s="64"/>
    </row>
    <row r="98" spans="1:25" ht="17.100000000000001" hidden="1" customHeight="1">
      <c r="A98" s="229"/>
      <c r="B98" s="127"/>
      <c r="C98" s="117" t="s">
        <v>79</v>
      </c>
      <c r="D98" s="119"/>
      <c r="E98" s="119"/>
      <c r="F98" s="119"/>
      <c r="G98" s="237">
        <f>SUM(G87:G97)</f>
        <v>0</v>
      </c>
      <c r="H98" s="238">
        <f>SUM(H87:H97)</f>
        <v>0</v>
      </c>
      <c r="I98" s="119"/>
      <c r="J98" s="119"/>
      <c r="K98" s="64"/>
      <c r="L98" s="64"/>
      <c r="M98" s="169"/>
      <c r="N98" s="166"/>
      <c r="O98" s="64"/>
      <c r="P98" s="64"/>
      <c r="Q98" s="64"/>
      <c r="R98" s="64"/>
      <c r="S98" s="169"/>
      <c r="T98" s="166"/>
      <c r="U98" s="64"/>
      <c r="V98" s="169"/>
      <c r="W98" s="166"/>
      <c r="X98" s="166"/>
      <c r="Y98" s="64"/>
    </row>
    <row r="99" spans="1:25" ht="17.100000000000001" hidden="1" customHeight="1">
      <c r="A99" s="229"/>
      <c r="B99" s="119"/>
      <c r="C99" s="119"/>
      <c r="D99" s="119"/>
      <c r="E99" s="119"/>
      <c r="F99" s="119"/>
      <c r="G99" s="119"/>
      <c r="H99" s="165"/>
      <c r="I99" s="119"/>
      <c r="J99" s="119"/>
      <c r="K99" s="126"/>
      <c r="L99" s="64"/>
      <c r="M99" s="64"/>
      <c r="N99" s="64"/>
      <c r="O99" s="64"/>
      <c r="P99" s="64"/>
      <c r="Q99" s="64"/>
      <c r="R99" s="64"/>
      <c r="S99" s="64"/>
      <c r="T99" s="64"/>
      <c r="U99" s="64"/>
      <c r="V99" s="64"/>
      <c r="W99" s="64"/>
      <c r="X99" s="64"/>
      <c r="Y99" s="64"/>
    </row>
    <row r="100" spans="1:25" ht="5.0999999999999996" hidden="1" customHeight="1">
      <c r="A100" s="229"/>
      <c r="B100" s="119"/>
      <c r="C100" s="119"/>
      <c r="D100" s="119"/>
      <c r="E100" s="119"/>
      <c r="F100" s="119"/>
      <c r="G100" s="119"/>
      <c r="H100" s="165"/>
      <c r="I100" s="165"/>
      <c r="J100" s="165"/>
      <c r="K100" s="126"/>
      <c r="L100" s="64"/>
      <c r="M100" s="64"/>
      <c r="N100" s="64"/>
      <c r="O100" s="64"/>
      <c r="P100" s="64"/>
      <c r="Q100" s="64"/>
      <c r="R100" s="64"/>
      <c r="S100" s="64"/>
      <c r="T100" s="64"/>
      <c r="U100" s="64"/>
      <c r="V100" s="64"/>
      <c r="W100" s="64"/>
      <c r="X100" s="64"/>
      <c r="Y100" s="64"/>
    </row>
    <row r="101" spans="1:25" ht="24" hidden="1" customHeight="1">
      <c r="A101" s="225">
        <v>2.6</v>
      </c>
      <c r="B101" s="215" t="s">
        <v>98</v>
      </c>
      <c r="C101" s="216"/>
      <c r="D101" s="217"/>
      <c r="E101" s="217"/>
      <c r="F101" s="217"/>
      <c r="G101" s="217"/>
      <c r="H101" s="217"/>
      <c r="I101" s="217"/>
      <c r="J101" s="217"/>
      <c r="K101" s="217"/>
      <c r="L101" s="217"/>
      <c r="M101" s="218"/>
      <c r="N101" s="218"/>
      <c r="O101" s="218"/>
      <c r="P101" s="218"/>
      <c r="Q101" s="218"/>
      <c r="R101" s="218"/>
      <c r="S101" s="218"/>
      <c r="T101" s="218"/>
      <c r="U101" s="218"/>
      <c r="V101" s="218"/>
      <c r="W101" s="218"/>
      <c r="X101" s="218"/>
      <c r="Y101" s="64"/>
    </row>
    <row r="102" spans="1:25" ht="17.100000000000001" hidden="1" customHeight="1">
      <c r="A102" s="225"/>
      <c r="B102" s="117"/>
      <c r="C102" s="118"/>
      <c r="D102" s="119"/>
      <c r="E102" s="119"/>
      <c r="F102" s="119"/>
      <c r="G102" s="119"/>
      <c r="H102" s="119"/>
      <c r="I102" s="119"/>
      <c r="J102" s="119"/>
      <c r="K102" s="119"/>
      <c r="L102" s="119"/>
      <c r="M102" s="64"/>
      <c r="N102" s="64"/>
      <c r="O102" s="64"/>
      <c r="P102" s="64"/>
      <c r="Q102" s="64"/>
      <c r="R102" s="64"/>
      <c r="S102" s="64"/>
      <c r="T102" s="64"/>
      <c r="U102" s="64"/>
      <c r="V102" s="64"/>
      <c r="W102" s="64"/>
      <c r="X102" s="64"/>
      <c r="Y102" s="64"/>
    </row>
    <row r="103" spans="1:25" ht="47.1" hidden="1" customHeight="1">
      <c r="A103" s="225"/>
      <c r="B103" s="117"/>
      <c r="C103" s="118"/>
      <c r="D103" s="119"/>
      <c r="E103" s="119"/>
      <c r="F103" s="119"/>
      <c r="G103" s="318" t="s">
        <v>99</v>
      </c>
      <c r="H103" s="319"/>
      <c r="I103" s="318" t="s">
        <v>88</v>
      </c>
      <c r="J103" s="319"/>
      <c r="K103" s="318" t="s">
        <v>100</v>
      </c>
      <c r="L103" s="319"/>
      <c r="M103" s="318" t="s">
        <v>90</v>
      </c>
      <c r="N103" s="319"/>
      <c r="O103" s="318" t="s">
        <v>101</v>
      </c>
      <c r="P103" s="319"/>
      <c r="Q103" s="318" t="s">
        <v>102</v>
      </c>
      <c r="R103" s="319"/>
      <c r="S103" s="318" t="s">
        <v>93</v>
      </c>
      <c r="T103" s="320"/>
      <c r="U103" s="318" t="s">
        <v>103</v>
      </c>
      <c r="V103" s="319"/>
      <c r="W103" s="318" t="s">
        <v>104</v>
      </c>
      <c r="X103" s="319"/>
      <c r="Y103" s="64"/>
    </row>
    <row r="104" spans="1:25" ht="66" hidden="1" customHeight="1">
      <c r="A104" s="229"/>
      <c r="B104" s="120"/>
      <c r="C104" s="119"/>
      <c r="D104" s="119"/>
      <c r="E104" s="119"/>
      <c r="F104" s="119"/>
      <c r="G104" s="242" t="s">
        <v>85</v>
      </c>
      <c r="H104" s="242" t="s">
        <v>86</v>
      </c>
      <c r="I104" s="242" t="s">
        <v>85</v>
      </c>
      <c r="J104" s="242" t="s">
        <v>86</v>
      </c>
      <c r="K104" s="242" t="s">
        <v>85</v>
      </c>
      <c r="L104" s="242" t="s">
        <v>86</v>
      </c>
      <c r="M104" s="242" t="s">
        <v>85</v>
      </c>
      <c r="N104" s="242" t="s">
        <v>86</v>
      </c>
      <c r="O104" s="242" t="s">
        <v>85</v>
      </c>
      <c r="P104" s="242" t="s">
        <v>86</v>
      </c>
      <c r="Q104" s="242" t="s">
        <v>85</v>
      </c>
      <c r="R104" s="242" t="s">
        <v>86</v>
      </c>
      <c r="S104" s="242" t="s">
        <v>85</v>
      </c>
      <c r="T104" s="242" t="s">
        <v>86</v>
      </c>
      <c r="U104" s="242" t="s">
        <v>85</v>
      </c>
      <c r="V104" s="242" t="s">
        <v>86</v>
      </c>
      <c r="W104" s="242" t="s">
        <v>85</v>
      </c>
      <c r="X104" s="242" t="s">
        <v>86</v>
      </c>
      <c r="Y104" s="64"/>
    </row>
    <row r="105" spans="1:25" ht="17.100000000000001" hidden="1" customHeight="1">
      <c r="A105" s="229"/>
      <c r="B105" s="122" t="s">
        <v>59</v>
      </c>
      <c r="C105" s="123" t="s">
        <v>60</v>
      </c>
      <c r="D105" s="92"/>
      <c r="E105" s="122"/>
      <c r="F105" s="119"/>
      <c r="G105" s="233"/>
      <c r="H105" s="234"/>
      <c r="I105" s="233"/>
      <c r="J105" s="234"/>
      <c r="K105" s="233"/>
      <c r="L105" s="234"/>
      <c r="M105" s="233"/>
      <c r="N105" s="234"/>
      <c r="O105" s="233"/>
      <c r="P105" s="234"/>
      <c r="Q105" s="233"/>
      <c r="R105" s="234"/>
      <c r="S105" s="233"/>
      <c r="T105" s="234"/>
      <c r="U105" s="233"/>
      <c r="V105" s="234"/>
      <c r="W105" s="235">
        <f>G105+I105+K105+M105+O105+Q105+S105+U105</f>
        <v>0</v>
      </c>
      <c r="X105" s="236">
        <f>H105+J105+L105+N105+P105+R105+T105+V105</f>
        <v>0</v>
      </c>
      <c r="Y105" s="64"/>
    </row>
    <row r="106" spans="1:25" ht="17.100000000000001" hidden="1" customHeight="1">
      <c r="A106" s="229"/>
      <c r="B106" s="122" t="s">
        <v>61</v>
      </c>
      <c r="C106" s="123" t="s">
        <v>62</v>
      </c>
      <c r="D106" s="92"/>
      <c r="E106" s="122"/>
      <c r="F106" s="119"/>
      <c r="G106" s="233"/>
      <c r="H106" s="234"/>
      <c r="I106" s="233"/>
      <c r="J106" s="234"/>
      <c r="K106" s="233"/>
      <c r="L106" s="234"/>
      <c r="M106" s="233"/>
      <c r="N106" s="234"/>
      <c r="O106" s="233"/>
      <c r="P106" s="234"/>
      <c r="Q106" s="233"/>
      <c r="R106" s="234"/>
      <c r="S106" s="233"/>
      <c r="T106" s="234"/>
      <c r="U106" s="233"/>
      <c r="V106" s="234"/>
      <c r="W106" s="235">
        <f t="shared" ref="W106:X115" si="4">G106+I106+K106+M106+O106+Q106+S106+U106</f>
        <v>0</v>
      </c>
      <c r="X106" s="236">
        <f t="shared" si="4"/>
        <v>0</v>
      </c>
      <c r="Y106" s="64"/>
    </row>
    <row r="107" spans="1:25" ht="17.100000000000001" hidden="1" customHeight="1">
      <c r="A107" s="229"/>
      <c r="B107" s="122" t="s">
        <v>63</v>
      </c>
      <c r="C107" s="123" t="s">
        <v>64</v>
      </c>
      <c r="D107" s="92"/>
      <c r="E107" s="122"/>
      <c r="F107" s="119"/>
      <c r="G107" s="233"/>
      <c r="H107" s="234"/>
      <c r="I107" s="233"/>
      <c r="J107" s="234"/>
      <c r="K107" s="233"/>
      <c r="L107" s="234"/>
      <c r="M107" s="233"/>
      <c r="N107" s="234"/>
      <c r="O107" s="233"/>
      <c r="P107" s="234"/>
      <c r="Q107" s="233"/>
      <c r="R107" s="234"/>
      <c r="S107" s="233"/>
      <c r="T107" s="234"/>
      <c r="U107" s="233"/>
      <c r="V107" s="234"/>
      <c r="W107" s="235">
        <f t="shared" si="4"/>
        <v>0</v>
      </c>
      <c r="X107" s="236">
        <f t="shared" si="4"/>
        <v>0</v>
      </c>
      <c r="Y107" s="64"/>
    </row>
    <row r="108" spans="1:25" ht="17.100000000000001" hidden="1" customHeight="1">
      <c r="A108" s="229"/>
      <c r="B108" s="122" t="s">
        <v>65</v>
      </c>
      <c r="C108" s="123" t="s">
        <v>66</v>
      </c>
      <c r="D108" s="92"/>
      <c r="E108" s="122"/>
      <c r="F108" s="119"/>
      <c r="G108" s="233"/>
      <c r="H108" s="234"/>
      <c r="I108" s="233"/>
      <c r="J108" s="234"/>
      <c r="K108" s="233"/>
      <c r="L108" s="234"/>
      <c r="M108" s="233"/>
      <c r="N108" s="234"/>
      <c r="O108" s="233"/>
      <c r="P108" s="234"/>
      <c r="Q108" s="233"/>
      <c r="R108" s="234"/>
      <c r="S108" s="233"/>
      <c r="T108" s="234"/>
      <c r="U108" s="233"/>
      <c r="V108" s="234"/>
      <c r="W108" s="235">
        <f t="shared" si="4"/>
        <v>0</v>
      </c>
      <c r="X108" s="236">
        <f t="shared" si="4"/>
        <v>0</v>
      </c>
      <c r="Y108" s="64"/>
    </row>
    <row r="109" spans="1:25" ht="17.100000000000001" hidden="1" customHeight="1">
      <c r="A109" s="229"/>
      <c r="B109" s="122" t="s">
        <v>67</v>
      </c>
      <c r="C109" s="123" t="s">
        <v>68</v>
      </c>
      <c r="D109" s="92"/>
      <c r="E109" s="122"/>
      <c r="F109" s="119"/>
      <c r="G109" s="233"/>
      <c r="H109" s="234"/>
      <c r="I109" s="233"/>
      <c r="J109" s="234"/>
      <c r="K109" s="233"/>
      <c r="L109" s="234"/>
      <c r="M109" s="233"/>
      <c r="N109" s="234"/>
      <c r="O109" s="233"/>
      <c r="P109" s="234"/>
      <c r="Q109" s="233"/>
      <c r="R109" s="234"/>
      <c r="S109" s="233"/>
      <c r="T109" s="234"/>
      <c r="U109" s="233"/>
      <c r="V109" s="234"/>
      <c r="W109" s="235">
        <f t="shared" si="4"/>
        <v>0</v>
      </c>
      <c r="X109" s="236">
        <f t="shared" si="4"/>
        <v>0</v>
      </c>
      <c r="Y109" s="64"/>
    </row>
    <row r="110" spans="1:25" ht="17.100000000000001" hidden="1" customHeight="1">
      <c r="A110" s="229"/>
      <c r="B110" s="122" t="s">
        <v>69</v>
      </c>
      <c r="C110" s="123" t="s">
        <v>70</v>
      </c>
      <c r="D110" s="92"/>
      <c r="E110" s="122"/>
      <c r="F110" s="119"/>
      <c r="G110" s="233"/>
      <c r="H110" s="234"/>
      <c r="I110" s="233"/>
      <c r="J110" s="234"/>
      <c r="K110" s="233"/>
      <c r="L110" s="234"/>
      <c r="M110" s="233"/>
      <c r="N110" s="234"/>
      <c r="O110" s="233"/>
      <c r="P110" s="234"/>
      <c r="Q110" s="233"/>
      <c r="R110" s="234"/>
      <c r="S110" s="233"/>
      <c r="T110" s="234"/>
      <c r="U110" s="233"/>
      <c r="V110" s="234"/>
      <c r="W110" s="235">
        <f t="shared" si="4"/>
        <v>0</v>
      </c>
      <c r="X110" s="236">
        <f t="shared" si="4"/>
        <v>0</v>
      </c>
      <c r="Y110" s="64"/>
    </row>
    <row r="111" spans="1:25" ht="17.100000000000001" hidden="1" customHeight="1">
      <c r="A111" s="229"/>
      <c r="B111" s="122" t="s">
        <v>71</v>
      </c>
      <c r="C111" s="123" t="s">
        <v>72</v>
      </c>
      <c r="D111" s="92"/>
      <c r="E111" s="122"/>
      <c r="F111" s="119"/>
      <c r="G111" s="233"/>
      <c r="H111" s="234"/>
      <c r="I111" s="233"/>
      <c r="J111" s="234"/>
      <c r="K111" s="233"/>
      <c r="L111" s="234"/>
      <c r="M111" s="233"/>
      <c r="N111" s="234"/>
      <c r="O111" s="233"/>
      <c r="P111" s="234"/>
      <c r="Q111" s="233"/>
      <c r="R111" s="234"/>
      <c r="S111" s="233"/>
      <c r="T111" s="234"/>
      <c r="U111" s="233"/>
      <c r="V111" s="234"/>
      <c r="W111" s="235">
        <f t="shared" si="4"/>
        <v>0</v>
      </c>
      <c r="X111" s="236">
        <f t="shared" si="4"/>
        <v>0</v>
      </c>
      <c r="Y111" s="64"/>
    </row>
    <row r="112" spans="1:25" ht="17.100000000000001" hidden="1" customHeight="1">
      <c r="A112" s="229"/>
      <c r="B112" s="122" t="s">
        <v>73</v>
      </c>
      <c r="C112" s="123" t="s">
        <v>74</v>
      </c>
      <c r="D112" s="92"/>
      <c r="E112" s="122"/>
      <c r="F112" s="119"/>
      <c r="G112" s="233"/>
      <c r="H112" s="234"/>
      <c r="I112" s="233"/>
      <c r="J112" s="234"/>
      <c r="K112" s="233"/>
      <c r="L112" s="234"/>
      <c r="M112" s="233"/>
      <c r="N112" s="234"/>
      <c r="O112" s="233"/>
      <c r="P112" s="234"/>
      <c r="Q112" s="233"/>
      <c r="R112" s="234"/>
      <c r="S112" s="233"/>
      <c r="T112" s="234"/>
      <c r="U112" s="233"/>
      <c r="V112" s="234"/>
      <c r="W112" s="235">
        <f t="shared" si="4"/>
        <v>0</v>
      </c>
      <c r="X112" s="236">
        <f t="shared" si="4"/>
        <v>0</v>
      </c>
      <c r="Y112" s="64"/>
    </row>
    <row r="113" spans="1:25" ht="17.100000000000001" hidden="1" customHeight="1">
      <c r="A113" s="229"/>
      <c r="B113" s="122" t="s">
        <v>75</v>
      </c>
      <c r="C113" s="123" t="s">
        <v>76</v>
      </c>
      <c r="D113" s="92"/>
      <c r="E113" s="122"/>
      <c r="F113" s="119"/>
      <c r="G113" s="233"/>
      <c r="H113" s="234"/>
      <c r="I113" s="233"/>
      <c r="J113" s="234"/>
      <c r="K113" s="233"/>
      <c r="L113" s="234"/>
      <c r="M113" s="233"/>
      <c r="N113" s="234"/>
      <c r="O113" s="233"/>
      <c r="P113" s="234"/>
      <c r="Q113" s="233"/>
      <c r="R113" s="234"/>
      <c r="S113" s="233"/>
      <c r="T113" s="234"/>
      <c r="U113" s="233"/>
      <c r="V113" s="234"/>
      <c r="W113" s="235">
        <f t="shared" si="4"/>
        <v>0</v>
      </c>
      <c r="X113" s="236">
        <f t="shared" si="4"/>
        <v>0</v>
      </c>
      <c r="Y113" s="64"/>
    </row>
    <row r="114" spans="1:25" ht="17.100000000000001" hidden="1" customHeight="1">
      <c r="A114" s="229"/>
      <c r="B114" s="122" t="s">
        <v>77</v>
      </c>
      <c r="C114" s="123" t="s">
        <v>78</v>
      </c>
      <c r="D114" s="92"/>
      <c r="E114" s="122"/>
      <c r="F114" s="119"/>
      <c r="G114" s="233"/>
      <c r="H114" s="234"/>
      <c r="I114" s="233"/>
      <c r="J114" s="234"/>
      <c r="K114" s="233"/>
      <c r="L114" s="234"/>
      <c r="M114" s="233"/>
      <c r="N114" s="234"/>
      <c r="O114" s="233"/>
      <c r="P114" s="234"/>
      <c r="Q114" s="233"/>
      <c r="R114" s="234"/>
      <c r="S114" s="233"/>
      <c r="T114" s="234"/>
      <c r="U114" s="233"/>
      <c r="V114" s="234"/>
      <c r="W114" s="235">
        <f t="shared" si="4"/>
        <v>0</v>
      </c>
      <c r="X114" s="236">
        <f t="shared" si="4"/>
        <v>0</v>
      </c>
      <c r="Y114" s="64"/>
    </row>
    <row r="115" spans="1:25" ht="17.100000000000001" hidden="1" customHeight="1">
      <c r="A115" s="229"/>
      <c r="B115" s="122" t="s">
        <v>96</v>
      </c>
      <c r="C115" s="123" t="s">
        <v>97</v>
      </c>
      <c r="D115" s="92"/>
      <c r="E115" s="122"/>
      <c r="F115" s="119"/>
      <c r="G115" s="235"/>
      <c r="H115" s="236"/>
      <c r="I115" s="235"/>
      <c r="J115" s="236"/>
      <c r="K115" s="235"/>
      <c r="L115" s="236"/>
      <c r="M115" s="235"/>
      <c r="N115" s="236"/>
      <c r="O115" s="235"/>
      <c r="P115" s="236"/>
      <c r="Q115" s="235"/>
      <c r="R115" s="236"/>
      <c r="S115" s="235"/>
      <c r="T115" s="236"/>
      <c r="U115" s="235"/>
      <c r="V115" s="236"/>
      <c r="W115" s="235">
        <f t="shared" si="4"/>
        <v>0</v>
      </c>
      <c r="X115" s="236">
        <f t="shared" si="4"/>
        <v>0</v>
      </c>
      <c r="Y115" s="64"/>
    </row>
    <row r="116" spans="1:25" ht="17.100000000000001" hidden="1" customHeight="1">
      <c r="A116" s="229"/>
      <c r="B116" s="127"/>
      <c r="C116" s="117" t="s">
        <v>79</v>
      </c>
      <c r="D116" s="119"/>
      <c r="E116" s="119"/>
      <c r="F116" s="119"/>
      <c r="G116" s="237">
        <f t="shared" ref="G116:V116" si="5">SUM(G105:G115)</f>
        <v>0</v>
      </c>
      <c r="H116" s="238">
        <f t="shared" si="5"/>
        <v>0</v>
      </c>
      <c r="I116" s="237">
        <f t="shared" si="5"/>
        <v>0</v>
      </c>
      <c r="J116" s="238">
        <f t="shared" si="5"/>
        <v>0</v>
      </c>
      <c r="K116" s="237">
        <f t="shared" si="5"/>
        <v>0</v>
      </c>
      <c r="L116" s="238">
        <f t="shared" si="5"/>
        <v>0</v>
      </c>
      <c r="M116" s="237">
        <f t="shared" si="5"/>
        <v>0</v>
      </c>
      <c r="N116" s="238">
        <f t="shared" si="5"/>
        <v>0</v>
      </c>
      <c r="O116" s="237">
        <f t="shared" si="5"/>
        <v>0</v>
      </c>
      <c r="P116" s="238">
        <f t="shared" si="5"/>
        <v>0</v>
      </c>
      <c r="Q116" s="237">
        <f t="shared" si="5"/>
        <v>0</v>
      </c>
      <c r="R116" s="238">
        <f t="shared" si="5"/>
        <v>0</v>
      </c>
      <c r="S116" s="237">
        <f t="shared" si="5"/>
        <v>0</v>
      </c>
      <c r="T116" s="238">
        <f t="shared" si="5"/>
        <v>0</v>
      </c>
      <c r="U116" s="237">
        <f t="shared" si="5"/>
        <v>0</v>
      </c>
      <c r="V116" s="238">
        <f t="shared" si="5"/>
        <v>0</v>
      </c>
      <c r="W116" s="237">
        <f>G116+I116+K116+M116+O116+Q116+S116+U116</f>
        <v>0</v>
      </c>
      <c r="X116" s="180">
        <f>H116+J116+L116+N116+P116+R116+T116+V116</f>
        <v>0</v>
      </c>
      <c r="Y116" s="64"/>
    </row>
    <row r="117" spans="1:25" ht="17.100000000000001" hidden="1" customHeight="1">
      <c r="A117" s="229"/>
      <c r="B117" s="12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64"/>
      <c r="Y117" s="64"/>
    </row>
    <row r="118" spans="1:25" ht="6" hidden="1" customHeight="1">
      <c r="A118" s="229"/>
      <c r="B118" s="119"/>
      <c r="C118" s="119"/>
      <c r="D118" s="119"/>
      <c r="E118" s="119"/>
      <c r="F118" s="119"/>
      <c r="G118" s="119"/>
      <c r="H118" s="165"/>
      <c r="I118" s="165"/>
      <c r="J118" s="165"/>
      <c r="K118" s="126"/>
      <c r="L118" s="64"/>
      <c r="M118" s="64"/>
      <c r="N118" s="64"/>
      <c r="O118" s="64"/>
      <c r="P118" s="64"/>
      <c r="Q118" s="64"/>
      <c r="R118" s="64"/>
      <c r="S118" s="64"/>
      <c r="T118" s="64"/>
      <c r="U118" s="64"/>
      <c r="V118" s="64"/>
      <c r="W118" s="64"/>
      <c r="X118" s="64"/>
      <c r="Y118" s="64"/>
    </row>
    <row r="119" spans="1:25" ht="24" hidden="1" customHeight="1">
      <c r="A119" s="225">
        <v>2.7</v>
      </c>
      <c r="B119" s="215" t="s">
        <v>105</v>
      </c>
      <c r="C119" s="216"/>
      <c r="D119" s="217"/>
      <c r="E119" s="217"/>
      <c r="F119" s="217"/>
      <c r="G119" s="217"/>
      <c r="H119" s="217"/>
      <c r="I119" s="217"/>
      <c r="J119" s="217"/>
      <c r="K119" s="217"/>
      <c r="L119" s="218"/>
      <c r="M119" s="218"/>
      <c r="N119" s="218"/>
      <c r="O119" s="218"/>
      <c r="P119" s="218"/>
      <c r="Q119" s="218"/>
      <c r="R119" s="218"/>
      <c r="S119" s="218"/>
      <c r="T119" s="218"/>
      <c r="U119" s="218"/>
      <c r="V119" s="218"/>
      <c r="W119" s="218"/>
      <c r="X119" s="218"/>
      <c r="Y119" s="64"/>
    </row>
    <row r="120" spans="1:25" ht="17.100000000000001" hidden="1" customHeight="1">
      <c r="A120" s="225"/>
      <c r="B120" s="117"/>
      <c r="C120" s="118"/>
      <c r="D120" s="119"/>
      <c r="E120" s="119"/>
      <c r="F120" s="119"/>
      <c r="G120" s="119"/>
      <c r="H120" s="119"/>
      <c r="I120" s="119"/>
      <c r="J120" s="119"/>
      <c r="K120" s="119"/>
      <c r="L120" s="64"/>
      <c r="M120" s="64"/>
      <c r="N120" s="64"/>
      <c r="O120" s="64"/>
      <c r="P120" s="64"/>
      <c r="Q120" s="64"/>
      <c r="R120" s="64"/>
      <c r="S120" s="64"/>
      <c r="T120" s="64"/>
      <c r="U120" s="64"/>
      <c r="V120" s="64"/>
      <c r="W120" s="64"/>
      <c r="X120" s="64"/>
      <c r="Y120" s="64"/>
    </row>
    <row r="121" spans="1:25" ht="54" hidden="1" customHeight="1">
      <c r="A121" s="229"/>
      <c r="B121" s="120"/>
      <c r="C121" s="119"/>
      <c r="D121" s="119"/>
      <c r="E121" s="119"/>
      <c r="F121" s="119"/>
      <c r="G121" s="242" t="s">
        <v>85</v>
      </c>
      <c r="H121" s="242" t="s">
        <v>86</v>
      </c>
      <c r="I121" s="119"/>
      <c r="J121" s="119"/>
      <c r="K121" s="119"/>
      <c r="L121" s="64"/>
      <c r="M121" s="64"/>
      <c r="N121" s="64"/>
      <c r="O121" s="64"/>
      <c r="P121" s="64"/>
      <c r="Q121" s="64"/>
      <c r="R121" s="64"/>
      <c r="S121" s="64"/>
      <c r="T121" s="166"/>
      <c r="U121" s="64"/>
      <c r="V121" s="64"/>
      <c r="W121" s="64"/>
      <c r="X121" s="64"/>
      <c r="Y121" s="64"/>
    </row>
    <row r="122" spans="1:25" ht="17.100000000000001" hidden="1" customHeight="1">
      <c r="A122" s="229"/>
      <c r="B122" s="122" t="s">
        <v>59</v>
      </c>
      <c r="C122" s="123" t="s">
        <v>60</v>
      </c>
      <c r="D122" s="92"/>
      <c r="E122" s="122"/>
      <c r="F122" s="119"/>
      <c r="G122" s="233"/>
      <c r="H122" s="234"/>
      <c r="I122" s="170"/>
      <c r="J122" s="171"/>
      <c r="K122" s="172"/>
      <c r="L122" s="173"/>
      <c r="M122" s="64"/>
      <c r="N122" s="64"/>
      <c r="O122" s="166"/>
      <c r="P122" s="172"/>
      <c r="Q122" s="173"/>
      <c r="R122" s="172"/>
      <c r="S122" s="173"/>
      <c r="T122" s="166"/>
      <c r="U122" s="169"/>
      <c r="V122" s="166"/>
      <c r="W122" s="64"/>
      <c r="X122" s="64"/>
      <c r="Y122" s="64"/>
    </row>
    <row r="123" spans="1:25" ht="17.100000000000001" hidden="1" customHeight="1">
      <c r="A123" s="229"/>
      <c r="B123" s="122" t="s">
        <v>61</v>
      </c>
      <c r="C123" s="123" t="s">
        <v>62</v>
      </c>
      <c r="D123" s="92"/>
      <c r="E123" s="122"/>
      <c r="F123" s="119"/>
      <c r="G123" s="233"/>
      <c r="H123" s="234"/>
      <c r="I123" s="170"/>
      <c r="J123" s="171"/>
      <c r="K123" s="172"/>
      <c r="L123" s="166"/>
      <c r="M123" s="64"/>
      <c r="N123" s="64"/>
      <c r="O123" s="166"/>
      <c r="P123" s="172"/>
      <c r="Q123" s="173"/>
      <c r="R123" s="172"/>
      <c r="S123" s="173"/>
      <c r="T123" s="166"/>
      <c r="U123" s="169"/>
      <c r="V123" s="166"/>
      <c r="W123" s="64"/>
      <c r="X123" s="64"/>
      <c r="Y123" s="64"/>
    </row>
    <row r="124" spans="1:25" ht="17.100000000000001" hidden="1" customHeight="1">
      <c r="A124" s="229"/>
      <c r="B124" s="122" t="s">
        <v>63</v>
      </c>
      <c r="C124" s="123" t="s">
        <v>64</v>
      </c>
      <c r="D124" s="92"/>
      <c r="E124" s="122"/>
      <c r="F124" s="119"/>
      <c r="G124" s="233"/>
      <c r="H124" s="234"/>
      <c r="I124" s="170"/>
      <c r="J124" s="171"/>
      <c r="K124" s="172"/>
      <c r="L124" s="166"/>
      <c r="M124" s="64"/>
      <c r="N124" s="64"/>
      <c r="O124" s="166"/>
      <c r="P124" s="172"/>
      <c r="Q124" s="173"/>
      <c r="R124" s="172"/>
      <c r="S124" s="173"/>
      <c r="T124" s="166"/>
      <c r="U124" s="169"/>
      <c r="V124" s="166"/>
      <c r="W124" s="64"/>
      <c r="X124" s="64"/>
      <c r="Y124" s="64"/>
    </row>
    <row r="125" spans="1:25" ht="17.100000000000001" hidden="1" customHeight="1">
      <c r="A125" s="229"/>
      <c r="B125" s="122" t="s">
        <v>65</v>
      </c>
      <c r="C125" s="123" t="s">
        <v>66</v>
      </c>
      <c r="D125" s="92"/>
      <c r="E125" s="122"/>
      <c r="F125" s="119"/>
      <c r="G125" s="233"/>
      <c r="H125" s="234"/>
      <c r="I125" s="170"/>
      <c r="J125" s="171"/>
      <c r="K125" s="172"/>
      <c r="L125" s="166"/>
      <c r="M125" s="64"/>
      <c r="N125" s="64"/>
      <c r="O125" s="166"/>
      <c r="P125" s="172"/>
      <c r="Q125" s="173"/>
      <c r="R125" s="172"/>
      <c r="S125" s="173"/>
      <c r="T125" s="166"/>
      <c r="U125" s="169"/>
      <c r="V125" s="166"/>
      <c r="W125" s="64"/>
      <c r="X125" s="64"/>
      <c r="Y125" s="64"/>
    </row>
    <row r="126" spans="1:25" ht="17.100000000000001" hidden="1" customHeight="1">
      <c r="A126" s="229"/>
      <c r="B126" s="122" t="s">
        <v>67</v>
      </c>
      <c r="C126" s="123" t="s">
        <v>68</v>
      </c>
      <c r="D126" s="92"/>
      <c r="E126" s="122"/>
      <c r="F126" s="119"/>
      <c r="G126" s="233"/>
      <c r="H126" s="234"/>
      <c r="I126" s="170"/>
      <c r="J126" s="171"/>
      <c r="K126" s="172"/>
      <c r="L126" s="166"/>
      <c r="M126" s="64"/>
      <c r="N126" s="64"/>
      <c r="O126" s="166"/>
      <c r="P126" s="172"/>
      <c r="Q126" s="173"/>
      <c r="R126" s="172"/>
      <c r="S126" s="173"/>
      <c r="T126" s="166"/>
      <c r="U126" s="166"/>
      <c r="V126" s="166"/>
      <c r="W126" s="64"/>
      <c r="X126" s="64"/>
      <c r="Y126" s="64"/>
    </row>
    <row r="127" spans="1:25" ht="17.100000000000001" hidden="1" customHeight="1">
      <c r="A127" s="229"/>
      <c r="B127" s="122" t="s">
        <v>69</v>
      </c>
      <c r="C127" s="123" t="s">
        <v>70</v>
      </c>
      <c r="D127" s="92"/>
      <c r="E127" s="122"/>
      <c r="F127" s="119"/>
      <c r="G127" s="233"/>
      <c r="H127" s="234"/>
      <c r="I127" s="170"/>
      <c r="J127" s="171"/>
      <c r="K127" s="172"/>
      <c r="L127" s="166"/>
      <c r="M127" s="64"/>
      <c r="N127" s="64"/>
      <c r="O127" s="166"/>
      <c r="P127" s="172"/>
      <c r="Q127" s="173"/>
      <c r="R127" s="172"/>
      <c r="S127" s="173"/>
      <c r="T127" s="166"/>
      <c r="U127" s="169"/>
      <c r="V127" s="166"/>
      <c r="W127" s="64"/>
      <c r="X127" s="64"/>
      <c r="Y127" s="64"/>
    </row>
    <row r="128" spans="1:25" ht="17.100000000000001" hidden="1" customHeight="1">
      <c r="A128" s="229"/>
      <c r="B128" s="122" t="s">
        <v>71</v>
      </c>
      <c r="C128" s="123" t="s">
        <v>72</v>
      </c>
      <c r="D128" s="92"/>
      <c r="E128" s="122"/>
      <c r="F128" s="119"/>
      <c r="G128" s="233"/>
      <c r="H128" s="234"/>
      <c r="I128" s="170"/>
      <c r="J128" s="171"/>
      <c r="K128" s="172"/>
      <c r="L128" s="166"/>
      <c r="M128" s="64"/>
      <c r="N128" s="64"/>
      <c r="O128" s="166"/>
      <c r="P128" s="172"/>
      <c r="Q128" s="173"/>
      <c r="R128" s="172"/>
      <c r="S128" s="173"/>
      <c r="T128" s="166"/>
      <c r="U128" s="169"/>
      <c r="V128" s="166"/>
      <c r="W128" s="64"/>
      <c r="X128" s="64"/>
      <c r="Y128" s="64"/>
    </row>
    <row r="129" spans="1:25" ht="17.100000000000001" hidden="1" customHeight="1">
      <c r="A129" s="229"/>
      <c r="B129" s="122" t="s">
        <v>73</v>
      </c>
      <c r="C129" s="123" t="s">
        <v>74</v>
      </c>
      <c r="D129" s="92"/>
      <c r="E129" s="122"/>
      <c r="F129" s="119"/>
      <c r="G129" s="233"/>
      <c r="H129" s="234"/>
      <c r="I129" s="170"/>
      <c r="J129" s="171"/>
      <c r="K129" s="172"/>
      <c r="L129" s="166"/>
      <c r="M129" s="64"/>
      <c r="N129" s="64"/>
      <c r="O129" s="166"/>
      <c r="P129" s="172"/>
      <c r="Q129" s="173"/>
      <c r="R129" s="172"/>
      <c r="S129" s="173"/>
      <c r="T129" s="166"/>
      <c r="U129" s="169"/>
      <c r="V129" s="166"/>
      <c r="W129" s="64"/>
      <c r="X129" s="64"/>
      <c r="Y129" s="64"/>
    </row>
    <row r="130" spans="1:25" ht="17.100000000000001" hidden="1" customHeight="1">
      <c r="A130" s="229"/>
      <c r="B130" s="122" t="s">
        <v>75</v>
      </c>
      <c r="C130" s="123" t="s">
        <v>76</v>
      </c>
      <c r="D130" s="92"/>
      <c r="E130" s="122"/>
      <c r="F130" s="119"/>
      <c r="G130" s="233"/>
      <c r="H130" s="234"/>
      <c r="I130" s="170"/>
      <c r="J130" s="171"/>
      <c r="K130" s="172"/>
      <c r="L130" s="166"/>
      <c r="M130" s="64"/>
      <c r="N130" s="64"/>
      <c r="O130" s="166"/>
      <c r="P130" s="172"/>
      <c r="Q130" s="173"/>
      <c r="R130" s="172"/>
      <c r="S130" s="173"/>
      <c r="T130" s="166"/>
      <c r="U130" s="169"/>
      <c r="V130" s="166"/>
      <c r="W130" s="64"/>
      <c r="X130" s="64"/>
      <c r="Y130" s="64"/>
    </row>
    <row r="131" spans="1:25" ht="17.100000000000001" hidden="1" customHeight="1">
      <c r="A131" s="229"/>
      <c r="B131" s="122" t="s">
        <v>77</v>
      </c>
      <c r="C131" s="123" t="s">
        <v>78</v>
      </c>
      <c r="D131" s="92"/>
      <c r="E131" s="122"/>
      <c r="F131" s="119"/>
      <c r="G131" s="233"/>
      <c r="H131" s="234"/>
      <c r="I131" s="170"/>
      <c r="J131" s="171"/>
      <c r="K131" s="172"/>
      <c r="L131" s="166"/>
      <c r="M131" s="64"/>
      <c r="N131" s="64"/>
      <c r="O131" s="166"/>
      <c r="P131" s="172"/>
      <c r="Q131" s="173"/>
      <c r="R131" s="172"/>
      <c r="S131" s="173"/>
      <c r="T131" s="166"/>
      <c r="U131" s="169"/>
      <c r="V131" s="166"/>
      <c r="W131" s="64"/>
      <c r="X131" s="64"/>
      <c r="Y131" s="64"/>
    </row>
    <row r="132" spans="1:25" ht="17.100000000000001" hidden="1" customHeight="1">
      <c r="A132" s="229"/>
      <c r="B132" s="122" t="s">
        <v>96</v>
      </c>
      <c r="C132" s="123" t="s">
        <v>97</v>
      </c>
      <c r="D132" s="92"/>
      <c r="E132" s="122"/>
      <c r="F132" s="119"/>
      <c r="G132" s="233"/>
      <c r="H132" s="234"/>
      <c r="I132" s="170"/>
      <c r="J132" s="171"/>
      <c r="K132" s="172"/>
      <c r="L132" s="166"/>
      <c r="M132" s="64"/>
      <c r="N132" s="64"/>
      <c r="O132" s="172"/>
      <c r="P132" s="172"/>
      <c r="Q132" s="172"/>
      <c r="R132" s="172"/>
      <c r="S132" s="173"/>
      <c r="T132" s="166"/>
      <c r="U132" s="169"/>
      <c r="V132" s="166"/>
      <c r="W132" s="64"/>
      <c r="X132" s="64"/>
      <c r="Y132" s="64"/>
    </row>
    <row r="133" spans="1:25" ht="17.100000000000001" hidden="1" customHeight="1">
      <c r="A133" s="229"/>
      <c r="B133" s="127"/>
      <c r="C133" s="117" t="s">
        <v>79</v>
      </c>
      <c r="D133" s="119"/>
      <c r="E133" s="119"/>
      <c r="F133" s="119"/>
      <c r="G133" s="237">
        <f>SUM(G122:G132)</f>
        <v>0</v>
      </c>
      <c r="H133" s="238">
        <f>SUM(H122:H132)</f>
        <v>0</v>
      </c>
      <c r="I133" s="174"/>
      <c r="J133" s="175"/>
      <c r="K133" s="172"/>
      <c r="L133" s="166"/>
      <c r="M133" s="64"/>
      <c r="N133" s="64"/>
      <c r="O133" s="172"/>
      <c r="P133" s="172"/>
      <c r="Q133" s="172"/>
      <c r="R133" s="172"/>
      <c r="S133" s="173"/>
      <c r="T133" s="166"/>
      <c r="U133" s="176"/>
      <c r="V133" s="166"/>
      <c r="W133" s="64"/>
      <c r="X133" s="64"/>
      <c r="Y133" s="64"/>
    </row>
    <row r="134" spans="1:25" ht="15.95" hidden="1" customHeight="1">
      <c r="A134" s="229"/>
      <c r="B134" s="127"/>
      <c r="C134" s="119"/>
      <c r="D134" s="119"/>
      <c r="E134" s="119"/>
      <c r="F134" s="119"/>
      <c r="G134" s="119"/>
      <c r="H134" s="119"/>
      <c r="I134" s="119"/>
      <c r="J134" s="119"/>
      <c r="K134" s="119"/>
      <c r="L134" s="64"/>
      <c r="M134" s="64"/>
      <c r="N134" s="64"/>
      <c r="O134" s="172"/>
      <c r="P134" s="172"/>
      <c r="Q134" s="172"/>
      <c r="R134" s="172"/>
      <c r="S134" s="169"/>
      <c r="T134" s="166"/>
      <c r="U134" s="176"/>
      <c r="V134" s="64"/>
      <c r="W134" s="64"/>
      <c r="X134" s="64"/>
      <c r="Y134" s="64"/>
    </row>
    <row r="135" spans="1:25" ht="5.0999999999999996" hidden="1" customHeight="1">
      <c r="A135" s="229"/>
      <c r="B135" s="119"/>
      <c r="C135" s="119"/>
      <c r="D135" s="119"/>
      <c r="E135" s="119"/>
      <c r="F135" s="119"/>
      <c r="G135" s="119"/>
      <c r="H135" s="165"/>
      <c r="I135" s="165"/>
      <c r="J135" s="165"/>
      <c r="K135" s="126"/>
      <c r="L135" s="64"/>
      <c r="M135" s="64"/>
      <c r="N135" s="64"/>
      <c r="O135" s="64"/>
      <c r="P135" s="64"/>
      <c r="Q135" s="64"/>
      <c r="R135" s="64"/>
      <c r="S135" s="64"/>
      <c r="T135" s="64"/>
      <c r="U135" s="64"/>
      <c r="V135" s="64"/>
      <c r="W135" s="64"/>
      <c r="X135" s="64"/>
      <c r="Y135" s="64"/>
    </row>
    <row r="136" spans="1:25" ht="22.5" hidden="1" customHeight="1">
      <c r="A136" s="225">
        <v>2.8</v>
      </c>
      <c r="B136" s="215" t="s">
        <v>106</v>
      </c>
      <c r="C136" s="216"/>
      <c r="D136" s="217"/>
      <c r="E136" s="217"/>
      <c r="F136" s="217"/>
      <c r="G136" s="217"/>
      <c r="H136" s="217"/>
      <c r="I136" s="217"/>
      <c r="J136" s="217"/>
      <c r="K136" s="217"/>
      <c r="L136" s="217"/>
      <c r="M136" s="218"/>
      <c r="N136" s="218"/>
      <c r="O136" s="218"/>
      <c r="P136" s="218"/>
      <c r="Q136" s="218"/>
      <c r="R136" s="218"/>
      <c r="S136" s="218"/>
      <c r="T136" s="218"/>
      <c r="U136" s="218"/>
      <c r="V136" s="218"/>
      <c r="W136" s="218"/>
      <c r="X136" s="218"/>
      <c r="Y136" s="64"/>
    </row>
    <row r="137" spans="1:25" ht="17.100000000000001" hidden="1" customHeight="1">
      <c r="A137" s="225"/>
      <c r="B137" s="117"/>
      <c r="C137" s="118"/>
      <c r="D137" s="119"/>
      <c r="E137" s="119"/>
      <c r="F137" s="119"/>
      <c r="G137" s="119"/>
      <c r="H137" s="119"/>
      <c r="I137" s="119"/>
      <c r="J137" s="119"/>
      <c r="K137" s="119"/>
      <c r="L137" s="119"/>
      <c r="M137" s="64"/>
      <c r="N137" s="64"/>
      <c r="O137" s="64"/>
      <c r="P137" s="64"/>
      <c r="Q137" s="64"/>
      <c r="R137" s="64"/>
      <c r="S137" s="64"/>
      <c r="T137" s="64"/>
      <c r="U137" s="64"/>
      <c r="V137" s="64"/>
      <c r="W137" s="64"/>
      <c r="X137" s="64"/>
      <c r="Y137" s="64"/>
    </row>
    <row r="138" spans="1:25" ht="48" hidden="1" customHeight="1">
      <c r="A138" s="225"/>
      <c r="B138" s="117"/>
      <c r="C138" s="118"/>
      <c r="D138" s="119"/>
      <c r="E138" s="119"/>
      <c r="F138" s="119"/>
      <c r="G138" s="318" t="s">
        <v>99</v>
      </c>
      <c r="H138" s="319"/>
      <c r="I138" s="318" t="s">
        <v>88</v>
      </c>
      <c r="J138" s="319"/>
      <c r="K138" s="318" t="s">
        <v>100</v>
      </c>
      <c r="L138" s="319"/>
      <c r="M138" s="318" t="s">
        <v>90</v>
      </c>
      <c r="N138" s="319"/>
      <c r="O138" s="318" t="s">
        <v>101</v>
      </c>
      <c r="P138" s="319"/>
      <c r="Q138" s="318" t="s">
        <v>102</v>
      </c>
      <c r="R138" s="319"/>
      <c r="S138" s="318" t="s">
        <v>93</v>
      </c>
      <c r="T138" s="320"/>
      <c r="U138" s="318" t="s">
        <v>103</v>
      </c>
      <c r="V138" s="319"/>
      <c r="W138" s="318" t="s">
        <v>104</v>
      </c>
      <c r="X138" s="319"/>
      <c r="Y138" s="64"/>
    </row>
    <row r="139" spans="1:25" ht="63.95" hidden="1" customHeight="1">
      <c r="A139" s="229"/>
      <c r="B139" s="120"/>
      <c r="C139" s="119"/>
      <c r="D139" s="119"/>
      <c r="E139" s="119"/>
      <c r="F139" s="119"/>
      <c r="G139" s="242" t="s">
        <v>85</v>
      </c>
      <c r="H139" s="242" t="s">
        <v>86</v>
      </c>
      <c r="I139" s="242" t="s">
        <v>85</v>
      </c>
      <c r="J139" s="242" t="s">
        <v>86</v>
      </c>
      <c r="K139" s="242" t="s">
        <v>85</v>
      </c>
      <c r="L139" s="242" t="s">
        <v>86</v>
      </c>
      <c r="M139" s="242" t="s">
        <v>85</v>
      </c>
      <c r="N139" s="242" t="s">
        <v>86</v>
      </c>
      <c r="O139" s="242" t="s">
        <v>85</v>
      </c>
      <c r="P139" s="242" t="s">
        <v>86</v>
      </c>
      <c r="Q139" s="242" t="s">
        <v>85</v>
      </c>
      <c r="R139" s="242" t="s">
        <v>86</v>
      </c>
      <c r="S139" s="242" t="s">
        <v>85</v>
      </c>
      <c r="T139" s="242" t="s">
        <v>86</v>
      </c>
      <c r="U139" s="242" t="s">
        <v>85</v>
      </c>
      <c r="V139" s="242" t="s">
        <v>86</v>
      </c>
      <c r="W139" s="242" t="s">
        <v>85</v>
      </c>
      <c r="X139" s="242" t="s">
        <v>86</v>
      </c>
      <c r="Y139" s="64"/>
    </row>
    <row r="140" spans="1:25" ht="17.100000000000001" hidden="1" customHeight="1">
      <c r="A140" s="229"/>
      <c r="B140" s="122" t="s">
        <v>59</v>
      </c>
      <c r="C140" s="123" t="s">
        <v>60</v>
      </c>
      <c r="D140" s="92"/>
      <c r="E140" s="122"/>
      <c r="F140" s="119"/>
      <c r="G140" s="233"/>
      <c r="H140" s="234"/>
      <c r="I140" s="233"/>
      <c r="J140" s="234"/>
      <c r="K140" s="233"/>
      <c r="L140" s="234"/>
      <c r="M140" s="233"/>
      <c r="N140" s="234"/>
      <c r="O140" s="233"/>
      <c r="P140" s="234"/>
      <c r="Q140" s="233"/>
      <c r="R140" s="234"/>
      <c r="S140" s="233"/>
      <c r="T140" s="234"/>
      <c r="U140" s="233"/>
      <c r="V140" s="234"/>
      <c r="W140" s="235">
        <f>G140+I140+K140+M140+O140+Q140+S140+U140</f>
        <v>0</v>
      </c>
      <c r="X140" s="236">
        <f>H140+J140+L140+N140+P140+R140+T140+V140</f>
        <v>0</v>
      </c>
      <c r="Y140" s="64"/>
    </row>
    <row r="141" spans="1:25" ht="17.100000000000001" hidden="1" customHeight="1">
      <c r="A141" s="229"/>
      <c r="B141" s="122" t="s">
        <v>61</v>
      </c>
      <c r="C141" s="123" t="s">
        <v>62</v>
      </c>
      <c r="D141" s="92"/>
      <c r="E141" s="122"/>
      <c r="F141" s="119"/>
      <c r="G141" s="233"/>
      <c r="H141" s="234"/>
      <c r="I141" s="233"/>
      <c r="J141" s="234"/>
      <c r="K141" s="233"/>
      <c r="L141" s="234"/>
      <c r="M141" s="233"/>
      <c r="N141" s="234"/>
      <c r="O141" s="233"/>
      <c r="P141" s="234"/>
      <c r="Q141" s="233"/>
      <c r="R141" s="234"/>
      <c r="S141" s="233"/>
      <c r="T141" s="234"/>
      <c r="U141" s="233"/>
      <c r="V141" s="234"/>
      <c r="W141" s="235">
        <f t="shared" ref="W141:X150" si="6">G141+I141+K141+M141+O141+Q141+S141+U141</f>
        <v>0</v>
      </c>
      <c r="X141" s="236">
        <f t="shared" si="6"/>
        <v>0</v>
      </c>
      <c r="Y141" s="64"/>
    </row>
    <row r="142" spans="1:25" ht="17.100000000000001" hidden="1" customHeight="1">
      <c r="A142" s="229"/>
      <c r="B142" s="122" t="s">
        <v>63</v>
      </c>
      <c r="C142" s="123" t="s">
        <v>64</v>
      </c>
      <c r="D142" s="92"/>
      <c r="E142" s="122"/>
      <c r="F142" s="119"/>
      <c r="G142" s="233"/>
      <c r="H142" s="234"/>
      <c r="I142" s="233"/>
      <c r="J142" s="234"/>
      <c r="K142" s="233"/>
      <c r="L142" s="234"/>
      <c r="M142" s="233"/>
      <c r="N142" s="234"/>
      <c r="O142" s="233"/>
      <c r="P142" s="234"/>
      <c r="Q142" s="233"/>
      <c r="R142" s="234"/>
      <c r="S142" s="233"/>
      <c r="T142" s="234"/>
      <c r="U142" s="233"/>
      <c r="V142" s="234"/>
      <c r="W142" s="235">
        <f t="shared" si="6"/>
        <v>0</v>
      </c>
      <c r="X142" s="236">
        <f t="shared" si="6"/>
        <v>0</v>
      </c>
      <c r="Y142" s="64"/>
    </row>
    <row r="143" spans="1:25" ht="17.100000000000001" hidden="1" customHeight="1">
      <c r="A143" s="229"/>
      <c r="B143" s="122" t="s">
        <v>65</v>
      </c>
      <c r="C143" s="123" t="s">
        <v>66</v>
      </c>
      <c r="D143" s="92"/>
      <c r="E143" s="122"/>
      <c r="F143" s="119"/>
      <c r="G143" s="233"/>
      <c r="H143" s="234"/>
      <c r="I143" s="233"/>
      <c r="J143" s="234"/>
      <c r="K143" s="233"/>
      <c r="L143" s="234"/>
      <c r="M143" s="233"/>
      <c r="N143" s="234"/>
      <c r="O143" s="233"/>
      <c r="P143" s="234"/>
      <c r="Q143" s="233"/>
      <c r="R143" s="234"/>
      <c r="S143" s="233"/>
      <c r="T143" s="234"/>
      <c r="U143" s="233"/>
      <c r="V143" s="234"/>
      <c r="W143" s="235">
        <f t="shared" si="6"/>
        <v>0</v>
      </c>
      <c r="X143" s="236">
        <f t="shared" si="6"/>
        <v>0</v>
      </c>
      <c r="Y143" s="64"/>
    </row>
    <row r="144" spans="1:25" ht="17.100000000000001" hidden="1" customHeight="1">
      <c r="A144" s="229"/>
      <c r="B144" s="122" t="s">
        <v>67</v>
      </c>
      <c r="C144" s="123" t="s">
        <v>68</v>
      </c>
      <c r="D144" s="92"/>
      <c r="E144" s="122"/>
      <c r="F144" s="119"/>
      <c r="G144" s="233"/>
      <c r="H144" s="234"/>
      <c r="I144" s="233"/>
      <c r="J144" s="234"/>
      <c r="K144" s="233"/>
      <c r="L144" s="234"/>
      <c r="M144" s="233"/>
      <c r="N144" s="234"/>
      <c r="O144" s="233"/>
      <c r="P144" s="234"/>
      <c r="Q144" s="233"/>
      <c r="R144" s="234"/>
      <c r="S144" s="233"/>
      <c r="T144" s="234"/>
      <c r="U144" s="233"/>
      <c r="V144" s="234"/>
      <c r="W144" s="235">
        <f t="shared" si="6"/>
        <v>0</v>
      </c>
      <c r="X144" s="236">
        <f t="shared" si="6"/>
        <v>0</v>
      </c>
      <c r="Y144" s="64"/>
    </row>
    <row r="145" spans="1:25" ht="17.100000000000001" hidden="1" customHeight="1">
      <c r="A145" s="229"/>
      <c r="B145" s="122" t="s">
        <v>69</v>
      </c>
      <c r="C145" s="123" t="s">
        <v>70</v>
      </c>
      <c r="D145" s="92"/>
      <c r="E145" s="122"/>
      <c r="F145" s="119"/>
      <c r="G145" s="233"/>
      <c r="H145" s="234"/>
      <c r="I145" s="233"/>
      <c r="J145" s="234"/>
      <c r="K145" s="233"/>
      <c r="L145" s="234"/>
      <c r="M145" s="233"/>
      <c r="N145" s="234"/>
      <c r="O145" s="233"/>
      <c r="P145" s="234"/>
      <c r="Q145" s="233"/>
      <c r="R145" s="234"/>
      <c r="S145" s="233"/>
      <c r="T145" s="234"/>
      <c r="U145" s="233"/>
      <c r="V145" s="234"/>
      <c r="W145" s="235">
        <f t="shared" si="6"/>
        <v>0</v>
      </c>
      <c r="X145" s="236">
        <f t="shared" si="6"/>
        <v>0</v>
      </c>
      <c r="Y145" s="64"/>
    </row>
    <row r="146" spans="1:25" ht="17.100000000000001" hidden="1" customHeight="1">
      <c r="A146" s="229"/>
      <c r="B146" s="122" t="s">
        <v>71</v>
      </c>
      <c r="C146" s="123" t="s">
        <v>72</v>
      </c>
      <c r="D146" s="92"/>
      <c r="E146" s="122"/>
      <c r="F146" s="119"/>
      <c r="G146" s="233"/>
      <c r="H146" s="234"/>
      <c r="I146" s="233"/>
      <c r="J146" s="234"/>
      <c r="K146" s="233"/>
      <c r="L146" s="234"/>
      <c r="M146" s="233"/>
      <c r="N146" s="234"/>
      <c r="O146" s="233"/>
      <c r="P146" s="234"/>
      <c r="Q146" s="233"/>
      <c r="R146" s="234"/>
      <c r="S146" s="233"/>
      <c r="T146" s="234"/>
      <c r="U146" s="233"/>
      <c r="V146" s="234"/>
      <c r="W146" s="235">
        <f t="shared" si="6"/>
        <v>0</v>
      </c>
      <c r="X146" s="236">
        <f t="shared" si="6"/>
        <v>0</v>
      </c>
      <c r="Y146" s="64"/>
    </row>
    <row r="147" spans="1:25" ht="17.100000000000001" hidden="1" customHeight="1">
      <c r="A147" s="229"/>
      <c r="B147" s="122" t="s">
        <v>73</v>
      </c>
      <c r="C147" s="123" t="s">
        <v>74</v>
      </c>
      <c r="D147" s="92"/>
      <c r="E147" s="122"/>
      <c r="F147" s="119"/>
      <c r="G147" s="233"/>
      <c r="H147" s="234"/>
      <c r="I147" s="233"/>
      <c r="J147" s="234"/>
      <c r="K147" s="233"/>
      <c r="L147" s="234"/>
      <c r="M147" s="233"/>
      <c r="N147" s="234"/>
      <c r="O147" s="233"/>
      <c r="P147" s="234"/>
      <c r="Q147" s="233"/>
      <c r="R147" s="234"/>
      <c r="S147" s="233"/>
      <c r="T147" s="234"/>
      <c r="U147" s="233"/>
      <c r="V147" s="234"/>
      <c r="W147" s="235">
        <f t="shared" si="6"/>
        <v>0</v>
      </c>
      <c r="X147" s="236">
        <f t="shared" si="6"/>
        <v>0</v>
      </c>
      <c r="Y147" s="64"/>
    </row>
    <row r="148" spans="1:25" ht="17.100000000000001" hidden="1" customHeight="1">
      <c r="A148" s="229"/>
      <c r="B148" s="122" t="s">
        <v>75</v>
      </c>
      <c r="C148" s="123" t="s">
        <v>76</v>
      </c>
      <c r="D148" s="92"/>
      <c r="E148" s="122"/>
      <c r="F148" s="119"/>
      <c r="G148" s="233"/>
      <c r="H148" s="234"/>
      <c r="I148" s="233"/>
      <c r="J148" s="234"/>
      <c r="K148" s="233"/>
      <c r="L148" s="234"/>
      <c r="M148" s="233"/>
      <c r="N148" s="234"/>
      <c r="O148" s="233"/>
      <c r="P148" s="234"/>
      <c r="Q148" s="233"/>
      <c r="R148" s="234"/>
      <c r="S148" s="233"/>
      <c r="T148" s="234"/>
      <c r="U148" s="233"/>
      <c r="V148" s="234"/>
      <c r="W148" s="235">
        <f t="shared" si="6"/>
        <v>0</v>
      </c>
      <c r="X148" s="236">
        <f t="shared" si="6"/>
        <v>0</v>
      </c>
      <c r="Y148" s="64"/>
    </row>
    <row r="149" spans="1:25" ht="17.100000000000001" hidden="1" customHeight="1">
      <c r="A149" s="229"/>
      <c r="B149" s="122" t="s">
        <v>77</v>
      </c>
      <c r="C149" s="123" t="s">
        <v>78</v>
      </c>
      <c r="D149" s="92"/>
      <c r="E149" s="122"/>
      <c r="F149" s="119"/>
      <c r="G149" s="233"/>
      <c r="H149" s="234"/>
      <c r="I149" s="233"/>
      <c r="J149" s="234"/>
      <c r="K149" s="233"/>
      <c r="L149" s="234"/>
      <c r="M149" s="233"/>
      <c r="N149" s="234"/>
      <c r="O149" s="233"/>
      <c r="P149" s="234"/>
      <c r="Q149" s="233"/>
      <c r="R149" s="234"/>
      <c r="S149" s="233"/>
      <c r="T149" s="234"/>
      <c r="U149" s="233"/>
      <c r="V149" s="234"/>
      <c r="W149" s="235">
        <f t="shared" si="6"/>
        <v>0</v>
      </c>
      <c r="X149" s="236">
        <f t="shared" si="6"/>
        <v>0</v>
      </c>
      <c r="Y149" s="64"/>
    </row>
    <row r="150" spans="1:25" ht="17.100000000000001" hidden="1" customHeight="1">
      <c r="A150" s="229"/>
      <c r="B150" s="122" t="s">
        <v>96</v>
      </c>
      <c r="C150" s="123" t="s">
        <v>97</v>
      </c>
      <c r="D150" s="92"/>
      <c r="E150" s="122"/>
      <c r="F150" s="119"/>
      <c r="G150" s="233"/>
      <c r="H150" s="234"/>
      <c r="I150" s="233"/>
      <c r="J150" s="234"/>
      <c r="K150" s="233"/>
      <c r="L150" s="234"/>
      <c r="M150" s="233"/>
      <c r="N150" s="234"/>
      <c r="O150" s="233"/>
      <c r="P150" s="234"/>
      <c r="Q150" s="233"/>
      <c r="R150" s="234"/>
      <c r="S150" s="233"/>
      <c r="T150" s="234"/>
      <c r="U150" s="233"/>
      <c r="V150" s="234"/>
      <c r="W150" s="235">
        <f t="shared" si="6"/>
        <v>0</v>
      </c>
      <c r="X150" s="236">
        <f t="shared" si="6"/>
        <v>0</v>
      </c>
      <c r="Y150" s="64"/>
    </row>
    <row r="151" spans="1:25" ht="17.100000000000001" hidden="1" customHeight="1">
      <c r="A151" s="229"/>
      <c r="B151" s="127"/>
      <c r="C151" s="117" t="s">
        <v>79</v>
      </c>
      <c r="D151" s="119"/>
      <c r="E151" s="119"/>
      <c r="F151" s="119"/>
      <c r="G151" s="237">
        <f t="shared" ref="G151:V151" si="7">SUM(G140:G150)</f>
        <v>0</v>
      </c>
      <c r="H151" s="238">
        <f t="shared" si="7"/>
        <v>0</v>
      </c>
      <c r="I151" s="237">
        <f t="shared" si="7"/>
        <v>0</v>
      </c>
      <c r="J151" s="238">
        <f t="shared" si="7"/>
        <v>0</v>
      </c>
      <c r="K151" s="237">
        <f t="shared" si="7"/>
        <v>0</v>
      </c>
      <c r="L151" s="238">
        <f t="shared" si="7"/>
        <v>0</v>
      </c>
      <c r="M151" s="237">
        <f t="shared" si="7"/>
        <v>0</v>
      </c>
      <c r="N151" s="238">
        <f t="shared" si="7"/>
        <v>0</v>
      </c>
      <c r="O151" s="237">
        <f t="shared" si="7"/>
        <v>0</v>
      </c>
      <c r="P151" s="238">
        <f t="shared" si="7"/>
        <v>0</v>
      </c>
      <c r="Q151" s="237">
        <f t="shared" si="7"/>
        <v>0</v>
      </c>
      <c r="R151" s="238">
        <f t="shared" si="7"/>
        <v>0</v>
      </c>
      <c r="S151" s="237">
        <f t="shared" si="7"/>
        <v>0</v>
      </c>
      <c r="T151" s="238">
        <f t="shared" si="7"/>
        <v>0</v>
      </c>
      <c r="U151" s="237">
        <f t="shared" si="7"/>
        <v>0</v>
      </c>
      <c r="V151" s="238">
        <f t="shared" si="7"/>
        <v>0</v>
      </c>
      <c r="W151" s="237">
        <f>G151+I151+K151+M151+O151+Q151+S151+U151</f>
        <v>0</v>
      </c>
      <c r="X151" s="180">
        <f>H151+J151+L151+N151+P151+R151+T151+V151</f>
        <v>0</v>
      </c>
      <c r="Y151" s="64"/>
    </row>
    <row r="152" spans="1:25" ht="17.100000000000001" hidden="1" customHeight="1">
      <c r="A152" s="229"/>
      <c r="B152" s="12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64"/>
      <c r="Y152" s="64"/>
    </row>
    <row r="153" spans="1:25" ht="5.0999999999999996" customHeight="1">
      <c r="A153" s="229"/>
      <c r="B153" s="127"/>
      <c r="C153" s="119"/>
      <c r="D153" s="119"/>
      <c r="E153" s="119"/>
      <c r="F153" s="119"/>
      <c r="G153" s="119"/>
      <c r="H153" s="119"/>
      <c r="I153" s="119"/>
      <c r="J153" s="119"/>
      <c r="K153" s="119"/>
      <c r="L153" s="64"/>
      <c r="M153" s="64"/>
      <c r="N153" s="64"/>
      <c r="O153" s="64"/>
      <c r="P153" s="64"/>
      <c r="Q153" s="64"/>
      <c r="R153" s="64"/>
      <c r="S153" s="64"/>
      <c r="T153" s="64"/>
      <c r="U153" s="64"/>
      <c r="V153" s="64"/>
      <c r="W153" s="64"/>
      <c r="X153" s="166"/>
      <c r="Y153" s="64"/>
    </row>
    <row r="154" spans="1:25" ht="22.5" customHeight="1">
      <c r="A154" s="225">
        <v>2.5</v>
      </c>
      <c r="B154" s="215" t="s">
        <v>41</v>
      </c>
      <c r="C154" s="216"/>
      <c r="D154" s="217"/>
      <c r="E154" s="217"/>
      <c r="F154" s="217"/>
      <c r="G154" s="217"/>
      <c r="H154" s="217"/>
      <c r="I154" s="217"/>
      <c r="J154" s="217"/>
      <c r="K154" s="217"/>
      <c r="L154" s="218"/>
      <c r="M154" s="218"/>
      <c r="N154" s="218"/>
      <c r="O154" s="218"/>
      <c r="P154" s="218"/>
      <c r="Q154" s="218"/>
      <c r="R154" s="218"/>
      <c r="S154" s="218"/>
      <c r="T154" s="218"/>
      <c r="U154" s="218"/>
      <c r="V154" s="218"/>
      <c r="W154" s="218"/>
      <c r="X154" s="220"/>
      <c r="Y154" s="64"/>
    </row>
    <row r="155" spans="1:25" ht="17.100000000000001" customHeight="1">
      <c r="A155" s="225"/>
      <c r="B155" s="117"/>
      <c r="C155" s="118"/>
      <c r="D155" s="119"/>
      <c r="E155" s="119"/>
      <c r="F155" s="119"/>
      <c r="G155" s="119"/>
      <c r="H155" s="119"/>
      <c r="I155" s="119"/>
      <c r="J155" s="119"/>
      <c r="K155" s="119"/>
      <c r="L155" s="64"/>
      <c r="M155" s="64"/>
      <c r="N155" s="64"/>
      <c r="O155" s="64"/>
      <c r="P155" s="64"/>
      <c r="Q155" s="64"/>
      <c r="R155" s="64"/>
      <c r="S155" s="64"/>
      <c r="T155" s="64"/>
      <c r="U155" s="64"/>
      <c r="V155" s="64"/>
      <c r="W155" s="64"/>
      <c r="X155" s="166"/>
      <c r="Y155" s="64"/>
    </row>
    <row r="156" spans="1:25" ht="54" customHeight="1">
      <c r="A156" s="229"/>
      <c r="B156" s="120"/>
      <c r="C156" s="119"/>
      <c r="D156" s="119"/>
      <c r="E156" s="119"/>
      <c r="F156" s="119"/>
      <c r="G156" s="242" t="s">
        <v>85</v>
      </c>
      <c r="H156" s="242" t="s">
        <v>86</v>
      </c>
      <c r="I156" s="103"/>
      <c r="J156" s="103"/>
      <c r="K156" s="119"/>
      <c r="L156" s="64"/>
      <c r="M156" s="64"/>
      <c r="N156" s="64"/>
      <c r="O156" s="64"/>
      <c r="P156" s="64"/>
      <c r="Q156" s="64"/>
      <c r="R156" s="64"/>
      <c r="S156" s="64"/>
      <c r="T156" s="64"/>
      <c r="U156" s="64"/>
      <c r="V156" s="64"/>
      <c r="W156" s="64"/>
      <c r="X156" s="166"/>
      <c r="Y156" s="64"/>
    </row>
    <row r="157" spans="1:25" ht="17.100000000000001" customHeight="1">
      <c r="A157" s="229"/>
      <c r="B157" s="122" t="s">
        <v>59</v>
      </c>
      <c r="C157" s="123" t="s">
        <v>60</v>
      </c>
      <c r="D157" s="92"/>
      <c r="E157" s="122"/>
      <c r="F157" s="119"/>
      <c r="G157" s="235">
        <f>G17+G52</f>
        <v>0</v>
      </c>
      <c r="H157" s="236">
        <f>H17+H52</f>
        <v>0</v>
      </c>
      <c r="I157" s="177"/>
      <c r="J157" s="125"/>
      <c r="K157" s="119"/>
      <c r="L157" s="64"/>
      <c r="M157" s="64"/>
      <c r="N157" s="64"/>
      <c r="O157" s="64"/>
      <c r="P157" s="64"/>
      <c r="Q157" s="64"/>
      <c r="R157" s="64"/>
      <c r="S157" s="64"/>
      <c r="T157" s="64"/>
      <c r="U157" s="64"/>
      <c r="V157" s="64"/>
      <c r="W157" s="64"/>
      <c r="X157" s="166"/>
      <c r="Y157" s="64"/>
    </row>
    <row r="158" spans="1:25" ht="17.100000000000001" customHeight="1">
      <c r="A158" s="229"/>
      <c r="B158" s="122" t="s">
        <v>61</v>
      </c>
      <c r="C158" s="123" t="s">
        <v>62</v>
      </c>
      <c r="D158" s="92"/>
      <c r="E158" s="122"/>
      <c r="F158" s="119"/>
      <c r="G158" s="235">
        <f t="shared" ref="G158:H166" si="8">G18+G53</f>
        <v>0</v>
      </c>
      <c r="H158" s="236">
        <f t="shared" si="8"/>
        <v>0</v>
      </c>
      <c r="I158" s="177"/>
      <c r="J158" s="125"/>
      <c r="K158" s="119"/>
      <c r="L158" s="64"/>
      <c r="M158" s="64"/>
      <c r="N158" s="64"/>
      <c r="O158" s="64"/>
      <c r="P158" s="64"/>
      <c r="Q158" s="64"/>
      <c r="R158" s="64"/>
      <c r="S158" s="64"/>
      <c r="T158" s="64"/>
      <c r="U158" s="64"/>
      <c r="V158" s="64"/>
      <c r="W158" s="64"/>
      <c r="X158" s="166"/>
      <c r="Y158" s="64"/>
    </row>
    <row r="159" spans="1:25" ht="17.100000000000001" customHeight="1">
      <c r="A159" s="229"/>
      <c r="B159" s="122" t="s">
        <v>63</v>
      </c>
      <c r="C159" s="123" t="s">
        <v>64</v>
      </c>
      <c r="D159" s="92"/>
      <c r="E159" s="122"/>
      <c r="F159" s="119"/>
      <c r="G159" s="235">
        <f t="shared" si="8"/>
        <v>0</v>
      </c>
      <c r="H159" s="236">
        <f t="shared" si="8"/>
        <v>0</v>
      </c>
      <c r="I159" s="177"/>
      <c r="J159" s="125"/>
      <c r="K159" s="126"/>
      <c r="L159" s="64"/>
      <c r="M159" s="64"/>
      <c r="N159" s="64"/>
      <c r="O159" s="64"/>
      <c r="P159" s="64"/>
      <c r="Q159" s="64"/>
      <c r="R159" s="64"/>
      <c r="S159" s="64"/>
      <c r="T159" s="64"/>
      <c r="U159" s="64"/>
      <c r="V159" s="64"/>
      <c r="W159" s="64"/>
      <c r="X159" s="166"/>
      <c r="Y159" s="64"/>
    </row>
    <row r="160" spans="1:25" ht="17.100000000000001" customHeight="1">
      <c r="A160" s="229"/>
      <c r="B160" s="122" t="s">
        <v>65</v>
      </c>
      <c r="C160" s="123" t="s">
        <v>66</v>
      </c>
      <c r="D160" s="92"/>
      <c r="E160" s="122"/>
      <c r="F160" s="119"/>
      <c r="G160" s="235">
        <f t="shared" si="8"/>
        <v>0</v>
      </c>
      <c r="H160" s="236">
        <f t="shared" si="8"/>
        <v>0</v>
      </c>
      <c r="I160" s="177"/>
      <c r="J160" s="125"/>
      <c r="K160" s="126"/>
      <c r="L160" s="64"/>
      <c r="M160" s="64"/>
      <c r="N160" s="64"/>
      <c r="O160" s="64"/>
      <c r="P160" s="64"/>
      <c r="Q160" s="64"/>
      <c r="R160" s="64"/>
      <c r="S160" s="64"/>
      <c r="T160" s="64"/>
      <c r="U160" s="64"/>
      <c r="V160" s="64"/>
      <c r="W160" s="64"/>
      <c r="X160" s="166"/>
      <c r="Y160" s="64"/>
    </row>
    <row r="161" spans="1:25" ht="17.100000000000001" customHeight="1">
      <c r="A161" s="229"/>
      <c r="B161" s="122" t="s">
        <v>67</v>
      </c>
      <c r="C161" s="123" t="s">
        <v>68</v>
      </c>
      <c r="D161" s="92"/>
      <c r="E161" s="122"/>
      <c r="F161" s="119"/>
      <c r="G161" s="235">
        <f t="shared" si="8"/>
        <v>0</v>
      </c>
      <c r="H161" s="236">
        <f t="shared" si="8"/>
        <v>0</v>
      </c>
      <c r="I161" s="177"/>
      <c r="J161" s="125"/>
      <c r="K161" s="126"/>
      <c r="L161" s="64"/>
      <c r="M161" s="64"/>
      <c r="N161" s="64"/>
      <c r="O161" s="64"/>
      <c r="P161" s="64"/>
      <c r="Q161" s="64"/>
      <c r="R161" s="64"/>
      <c r="S161" s="64"/>
      <c r="T161" s="64"/>
      <c r="U161" s="64"/>
      <c r="V161" s="64"/>
      <c r="W161" s="64"/>
      <c r="X161" s="166"/>
      <c r="Y161" s="64"/>
    </row>
    <row r="162" spans="1:25" ht="17.100000000000001" customHeight="1">
      <c r="A162" s="229"/>
      <c r="B162" s="122" t="s">
        <v>69</v>
      </c>
      <c r="C162" s="123" t="s">
        <v>70</v>
      </c>
      <c r="D162" s="92"/>
      <c r="E162" s="122"/>
      <c r="F162" s="119"/>
      <c r="G162" s="235">
        <f t="shared" si="8"/>
        <v>0</v>
      </c>
      <c r="H162" s="236">
        <f t="shared" si="8"/>
        <v>0</v>
      </c>
      <c r="I162" s="177"/>
      <c r="J162" s="125"/>
      <c r="K162" s="126"/>
      <c r="L162" s="64"/>
      <c r="M162" s="64"/>
      <c r="N162" s="64"/>
      <c r="O162" s="64"/>
      <c r="P162" s="64"/>
      <c r="Q162" s="64"/>
      <c r="R162" s="64"/>
      <c r="S162" s="64"/>
      <c r="T162" s="64"/>
      <c r="U162" s="64"/>
      <c r="V162" s="64"/>
      <c r="W162" s="64"/>
      <c r="X162" s="166"/>
      <c r="Y162" s="64"/>
    </row>
    <row r="163" spans="1:25" ht="17.100000000000001" customHeight="1">
      <c r="A163" s="229"/>
      <c r="B163" s="122" t="s">
        <v>71</v>
      </c>
      <c r="C163" s="123" t="s">
        <v>72</v>
      </c>
      <c r="D163" s="92"/>
      <c r="E163" s="122"/>
      <c r="F163" s="119"/>
      <c r="G163" s="235">
        <f t="shared" si="8"/>
        <v>0</v>
      </c>
      <c r="H163" s="236">
        <f t="shared" si="8"/>
        <v>0</v>
      </c>
      <c r="I163" s="177"/>
      <c r="J163" s="125"/>
      <c r="K163" s="126"/>
      <c r="L163" s="64"/>
      <c r="M163" s="64"/>
      <c r="N163" s="64"/>
      <c r="O163" s="64"/>
      <c r="P163" s="64"/>
      <c r="Q163" s="64"/>
      <c r="R163" s="64"/>
      <c r="S163" s="64"/>
      <c r="T163" s="64"/>
      <c r="U163" s="64"/>
      <c r="V163" s="64"/>
      <c r="W163" s="64"/>
      <c r="X163" s="166"/>
      <c r="Y163" s="64"/>
    </row>
    <row r="164" spans="1:25" ht="17.100000000000001" customHeight="1">
      <c r="A164" s="229"/>
      <c r="B164" s="122" t="s">
        <v>73</v>
      </c>
      <c r="C164" s="123" t="s">
        <v>74</v>
      </c>
      <c r="D164" s="92"/>
      <c r="E164" s="122"/>
      <c r="F164" s="119"/>
      <c r="G164" s="235">
        <f t="shared" si="8"/>
        <v>0</v>
      </c>
      <c r="H164" s="236">
        <f t="shared" si="8"/>
        <v>0</v>
      </c>
      <c r="I164" s="177"/>
      <c r="J164" s="125"/>
      <c r="K164" s="126"/>
      <c r="L164" s="64"/>
      <c r="M164" s="64"/>
      <c r="N164" s="64"/>
      <c r="O164" s="64"/>
      <c r="P164" s="64"/>
      <c r="Q164" s="64"/>
      <c r="R164" s="64"/>
      <c r="S164" s="64"/>
      <c r="T164" s="64"/>
      <c r="U164" s="64"/>
      <c r="V164" s="64"/>
      <c r="W164" s="64"/>
      <c r="X164" s="166"/>
      <c r="Y164" s="64"/>
    </row>
    <row r="165" spans="1:25" ht="17.100000000000001" customHeight="1">
      <c r="A165" s="229"/>
      <c r="B165" s="122" t="s">
        <v>75</v>
      </c>
      <c r="C165" s="123" t="s">
        <v>76</v>
      </c>
      <c r="D165" s="92"/>
      <c r="E165" s="122"/>
      <c r="F165" s="119"/>
      <c r="G165" s="235">
        <f t="shared" si="8"/>
        <v>0</v>
      </c>
      <c r="H165" s="236">
        <f t="shared" si="8"/>
        <v>0</v>
      </c>
      <c r="I165" s="177"/>
      <c r="J165" s="125"/>
      <c r="K165" s="126"/>
      <c r="L165" s="64"/>
      <c r="M165" s="64"/>
      <c r="N165" s="64"/>
      <c r="O165" s="64"/>
      <c r="P165" s="64"/>
      <c r="Q165" s="64"/>
      <c r="R165" s="64"/>
      <c r="S165" s="64"/>
      <c r="T165" s="64"/>
      <c r="U165" s="64"/>
      <c r="V165" s="64"/>
      <c r="W165" s="64"/>
      <c r="X165" s="64"/>
      <c r="Y165" s="64"/>
    </row>
    <row r="166" spans="1:25" ht="17.100000000000001" customHeight="1">
      <c r="A166" s="229"/>
      <c r="B166" s="122" t="s">
        <v>77</v>
      </c>
      <c r="C166" s="123" t="s">
        <v>78</v>
      </c>
      <c r="D166" s="92"/>
      <c r="E166" s="122"/>
      <c r="F166" s="119"/>
      <c r="G166" s="277">
        <f t="shared" si="8"/>
        <v>0</v>
      </c>
      <c r="H166" s="278">
        <f t="shared" si="8"/>
        <v>0</v>
      </c>
      <c r="I166" s="177"/>
      <c r="J166" s="125"/>
      <c r="K166" s="126"/>
      <c r="L166" s="64"/>
      <c r="M166" s="64"/>
      <c r="N166" s="64"/>
      <c r="O166" s="64"/>
      <c r="P166" s="64"/>
      <c r="Q166" s="64"/>
      <c r="R166" s="64"/>
      <c r="S166" s="64"/>
      <c r="T166" s="64"/>
      <c r="U166" s="64"/>
      <c r="V166" s="64"/>
      <c r="W166" s="64"/>
      <c r="X166" s="64"/>
      <c r="Y166" s="64"/>
    </row>
    <row r="167" spans="1:25" ht="17.100000000000001" customHeight="1">
      <c r="A167" s="229"/>
      <c r="B167" s="258"/>
      <c r="C167" s="256"/>
      <c r="D167" s="257"/>
      <c r="E167" s="258"/>
      <c r="F167" s="268"/>
      <c r="G167" s="275"/>
      <c r="H167" s="276"/>
      <c r="I167" s="177"/>
      <c r="J167" s="125"/>
      <c r="K167" s="126"/>
      <c r="L167" s="64"/>
      <c r="M167" s="64"/>
      <c r="N167" s="64"/>
      <c r="O167" s="64"/>
      <c r="P167" s="64"/>
      <c r="Q167" s="64"/>
      <c r="R167" s="64"/>
      <c r="S167" s="64"/>
      <c r="T167" s="64"/>
      <c r="U167" s="64"/>
      <c r="V167" s="64"/>
      <c r="W167" s="64"/>
      <c r="X167" s="64"/>
      <c r="Y167" s="64"/>
    </row>
    <row r="168" spans="1:25" ht="21.95" customHeight="1">
      <c r="A168" s="229"/>
      <c r="B168" s="127"/>
      <c r="C168" s="117" t="s">
        <v>79</v>
      </c>
      <c r="D168" s="119"/>
      <c r="E168" s="119"/>
      <c r="F168" s="119"/>
      <c r="G168" s="280">
        <f>SUM(G157:G166)</f>
        <v>0</v>
      </c>
      <c r="H168" s="281">
        <f>SUM(H157:H166)</f>
        <v>0</v>
      </c>
      <c r="I168" s="178"/>
      <c r="J168" s="64"/>
      <c r="K168" s="126"/>
      <c r="L168" s="64"/>
      <c r="M168" s="64"/>
      <c r="N168" s="64"/>
      <c r="O168" s="64"/>
      <c r="P168" s="64"/>
      <c r="Q168" s="64"/>
      <c r="R168" s="64"/>
      <c r="S168" s="64"/>
      <c r="T168" s="64"/>
      <c r="U168" s="64"/>
      <c r="V168" s="64"/>
      <c r="W168" s="64"/>
      <c r="X168" s="64"/>
      <c r="Y168" s="64"/>
    </row>
    <row r="169" spans="1:25" ht="15" customHeight="1">
      <c r="A169" s="229"/>
      <c r="B169" s="64"/>
      <c r="C169" s="128"/>
      <c r="D169" s="128"/>
      <c r="E169" s="128"/>
      <c r="F169" s="128"/>
      <c r="G169" s="128"/>
      <c r="H169" s="60"/>
      <c r="I169" s="60"/>
      <c r="J169" s="60"/>
      <c r="K169" s="64"/>
      <c r="L169" s="64"/>
      <c r="M169" s="64"/>
      <c r="N169" s="64"/>
      <c r="O169" s="64"/>
      <c r="P169" s="64"/>
      <c r="Q169" s="64"/>
      <c r="R169" s="64"/>
      <c r="S169" s="64"/>
      <c r="T169" s="64"/>
      <c r="U169" s="64"/>
      <c r="V169" s="64"/>
      <c r="W169" s="64"/>
      <c r="X169" s="64"/>
      <c r="Y169" s="64"/>
    </row>
    <row r="170" spans="1:25" ht="5.0999999999999996" customHeight="1">
      <c r="A170" s="229"/>
      <c r="B170" s="64"/>
      <c r="C170" s="128"/>
      <c r="D170" s="128"/>
      <c r="E170" s="128"/>
      <c r="F170" s="128"/>
      <c r="G170" s="128"/>
      <c r="H170" s="60"/>
      <c r="I170" s="60"/>
      <c r="J170" s="60"/>
      <c r="K170" s="64"/>
      <c r="L170" s="64"/>
      <c r="M170" s="64"/>
      <c r="N170" s="64"/>
      <c r="O170" s="64"/>
      <c r="P170" s="64"/>
      <c r="Q170" s="64"/>
      <c r="R170" s="64"/>
      <c r="S170" s="64"/>
      <c r="T170" s="64"/>
      <c r="U170" s="64"/>
      <c r="V170" s="64"/>
      <c r="W170" s="64"/>
      <c r="X170" s="64"/>
      <c r="Y170" s="64"/>
    </row>
    <row r="171" spans="1:25" ht="21" customHeight="1">
      <c r="A171" s="225">
        <v>2.6</v>
      </c>
      <c r="B171" s="215" t="s">
        <v>42</v>
      </c>
      <c r="C171" s="216"/>
      <c r="D171" s="217"/>
      <c r="E171" s="217"/>
      <c r="F171" s="217"/>
      <c r="G171" s="217"/>
      <c r="H171" s="217"/>
      <c r="I171" s="217"/>
      <c r="J171" s="217"/>
      <c r="K171" s="217"/>
      <c r="L171" s="217"/>
      <c r="M171" s="218"/>
      <c r="N171" s="218"/>
      <c r="O171" s="218"/>
      <c r="P171" s="218"/>
      <c r="Q171" s="218"/>
      <c r="R171" s="218"/>
      <c r="S171" s="218"/>
      <c r="T171" s="218"/>
      <c r="U171" s="218"/>
      <c r="V171" s="218"/>
      <c r="W171" s="218"/>
      <c r="X171" s="218"/>
      <c r="Y171" s="64"/>
    </row>
    <row r="172" spans="1:25" ht="17.100000000000001" customHeight="1">
      <c r="A172" s="225"/>
      <c r="B172" s="117"/>
      <c r="C172" s="118"/>
      <c r="D172" s="119"/>
      <c r="E172" s="119"/>
      <c r="F172" s="119"/>
      <c r="G172" s="119"/>
      <c r="H172" s="119"/>
      <c r="I172" s="119"/>
      <c r="J172" s="119"/>
      <c r="K172" s="119"/>
      <c r="L172" s="119"/>
      <c r="M172" s="64"/>
      <c r="N172" s="64"/>
      <c r="O172" s="64"/>
      <c r="P172" s="64"/>
      <c r="Q172" s="64"/>
      <c r="R172" s="64"/>
      <c r="S172" s="64"/>
      <c r="T172" s="64"/>
      <c r="U172" s="64"/>
      <c r="V172" s="64"/>
      <c r="W172" s="64"/>
      <c r="X172" s="64"/>
      <c r="Y172" s="64"/>
    </row>
    <row r="173" spans="1:25" ht="52.5" customHeight="1">
      <c r="A173" s="225"/>
      <c r="B173" s="117"/>
      <c r="C173" s="118"/>
      <c r="D173" s="119"/>
      <c r="E173" s="119"/>
      <c r="F173" s="119"/>
      <c r="G173" s="318" t="s">
        <v>87</v>
      </c>
      <c r="H173" s="319"/>
      <c r="I173" s="318" t="s">
        <v>88</v>
      </c>
      <c r="J173" s="319"/>
      <c r="K173" s="318" t="s">
        <v>89</v>
      </c>
      <c r="L173" s="319"/>
      <c r="M173" s="318" t="s">
        <v>90</v>
      </c>
      <c r="N173" s="319"/>
      <c r="O173" s="318" t="s">
        <v>91</v>
      </c>
      <c r="P173" s="319"/>
      <c r="Q173" s="318" t="s">
        <v>92</v>
      </c>
      <c r="R173" s="319"/>
      <c r="S173" s="318" t="s">
        <v>93</v>
      </c>
      <c r="T173" s="320"/>
      <c r="U173" s="318" t="s">
        <v>94</v>
      </c>
      <c r="V173" s="319"/>
      <c r="W173" s="318" t="s">
        <v>79</v>
      </c>
      <c r="X173" s="319"/>
      <c r="Y173" s="64"/>
    </row>
    <row r="174" spans="1:25" ht="69" customHeight="1">
      <c r="A174" s="229"/>
      <c r="B174" s="120"/>
      <c r="C174" s="119"/>
      <c r="D174" s="119"/>
      <c r="E174" s="119"/>
      <c r="F174" s="119"/>
      <c r="G174" s="242" t="s">
        <v>85</v>
      </c>
      <c r="H174" s="242" t="s">
        <v>86</v>
      </c>
      <c r="I174" s="242" t="s">
        <v>85</v>
      </c>
      <c r="J174" s="242" t="s">
        <v>86</v>
      </c>
      <c r="K174" s="242" t="s">
        <v>85</v>
      </c>
      <c r="L174" s="242" t="s">
        <v>86</v>
      </c>
      <c r="M174" s="242" t="s">
        <v>85</v>
      </c>
      <c r="N174" s="242" t="s">
        <v>86</v>
      </c>
      <c r="O174" s="242" t="s">
        <v>85</v>
      </c>
      <c r="P174" s="242" t="s">
        <v>86</v>
      </c>
      <c r="Q174" s="242" t="s">
        <v>85</v>
      </c>
      <c r="R174" s="242" t="s">
        <v>86</v>
      </c>
      <c r="S174" s="242" t="s">
        <v>85</v>
      </c>
      <c r="T174" s="242" t="s">
        <v>86</v>
      </c>
      <c r="U174" s="242" t="s">
        <v>85</v>
      </c>
      <c r="V174" s="242" t="s">
        <v>86</v>
      </c>
      <c r="W174" s="242" t="s">
        <v>85</v>
      </c>
      <c r="X174" s="242" t="s">
        <v>86</v>
      </c>
      <c r="Y174" s="64"/>
    </row>
    <row r="175" spans="1:25" ht="17.100000000000001" customHeight="1">
      <c r="A175" s="229"/>
      <c r="B175" s="122" t="s">
        <v>59</v>
      </c>
      <c r="C175" s="123" t="s">
        <v>60</v>
      </c>
      <c r="D175" s="92"/>
      <c r="E175" s="122"/>
      <c r="F175" s="119"/>
      <c r="G175" s="235">
        <f>G35+G70</f>
        <v>0</v>
      </c>
      <c r="H175" s="236">
        <f t="shared" ref="H175:V175" si="9">H35+H70</f>
        <v>0</v>
      </c>
      <c r="I175" s="235">
        <f t="shared" si="9"/>
        <v>0</v>
      </c>
      <c r="J175" s="236">
        <f t="shared" si="9"/>
        <v>0</v>
      </c>
      <c r="K175" s="235">
        <f t="shared" si="9"/>
        <v>0</v>
      </c>
      <c r="L175" s="236">
        <f t="shared" si="9"/>
        <v>0</v>
      </c>
      <c r="M175" s="235">
        <f t="shared" si="9"/>
        <v>0</v>
      </c>
      <c r="N175" s="236">
        <f t="shared" si="9"/>
        <v>0</v>
      </c>
      <c r="O175" s="235">
        <f t="shared" si="9"/>
        <v>0</v>
      </c>
      <c r="P175" s="236">
        <f>P35+P70</f>
        <v>0</v>
      </c>
      <c r="Q175" s="235">
        <f t="shared" si="9"/>
        <v>0</v>
      </c>
      <c r="R175" s="236">
        <f t="shared" si="9"/>
        <v>0</v>
      </c>
      <c r="S175" s="235">
        <f t="shared" si="9"/>
        <v>0</v>
      </c>
      <c r="T175" s="236">
        <f t="shared" si="9"/>
        <v>0</v>
      </c>
      <c r="U175" s="235">
        <f t="shared" si="9"/>
        <v>0</v>
      </c>
      <c r="V175" s="236">
        <f t="shared" si="9"/>
        <v>0</v>
      </c>
      <c r="W175" s="235">
        <f>G175+I175+K175+M175+O175+Q175+S175+U175</f>
        <v>0</v>
      </c>
      <c r="X175" s="236">
        <f>H175+J175+L175+N175+P175+R175+T175+V175</f>
        <v>0</v>
      </c>
      <c r="Y175" s="64"/>
    </row>
    <row r="176" spans="1:25" ht="17.100000000000001" customHeight="1">
      <c r="A176" s="229"/>
      <c r="B176" s="122" t="s">
        <v>61</v>
      </c>
      <c r="C176" s="123" t="s">
        <v>62</v>
      </c>
      <c r="D176" s="92"/>
      <c r="E176" s="122"/>
      <c r="F176" s="119"/>
      <c r="G176" s="235">
        <f t="shared" ref="G176:V176" si="10">G36+G71</f>
        <v>0</v>
      </c>
      <c r="H176" s="236">
        <f t="shared" si="10"/>
        <v>0</v>
      </c>
      <c r="I176" s="235">
        <f t="shared" si="10"/>
        <v>0</v>
      </c>
      <c r="J176" s="236">
        <f t="shared" si="10"/>
        <v>0</v>
      </c>
      <c r="K176" s="235">
        <f t="shared" si="10"/>
        <v>0</v>
      </c>
      <c r="L176" s="236">
        <f t="shared" si="10"/>
        <v>0</v>
      </c>
      <c r="M176" s="235">
        <f t="shared" si="10"/>
        <v>0</v>
      </c>
      <c r="N176" s="236">
        <f t="shared" si="10"/>
        <v>0</v>
      </c>
      <c r="O176" s="235">
        <f t="shared" si="10"/>
        <v>0</v>
      </c>
      <c r="P176" s="236">
        <f t="shared" si="10"/>
        <v>0</v>
      </c>
      <c r="Q176" s="235">
        <f t="shared" si="10"/>
        <v>0</v>
      </c>
      <c r="R176" s="236">
        <f t="shared" si="10"/>
        <v>0</v>
      </c>
      <c r="S176" s="235">
        <f t="shared" si="10"/>
        <v>0</v>
      </c>
      <c r="T176" s="236">
        <f t="shared" si="10"/>
        <v>0</v>
      </c>
      <c r="U176" s="235">
        <f t="shared" si="10"/>
        <v>0</v>
      </c>
      <c r="V176" s="236">
        <f t="shared" si="10"/>
        <v>0</v>
      </c>
      <c r="W176" s="235">
        <f t="shared" ref="W176:X183" si="11">G176+I176+K176+M176+O176+Q176+S176+U176</f>
        <v>0</v>
      </c>
      <c r="X176" s="236">
        <f t="shared" si="11"/>
        <v>0</v>
      </c>
      <c r="Y176" s="64"/>
    </row>
    <row r="177" spans="1:25" ht="17.100000000000001" customHeight="1">
      <c r="A177" s="229"/>
      <c r="B177" s="122" t="s">
        <v>63</v>
      </c>
      <c r="C177" s="123" t="s">
        <v>64</v>
      </c>
      <c r="D177" s="92"/>
      <c r="E177" s="122"/>
      <c r="F177" s="119"/>
      <c r="G177" s="235">
        <f t="shared" ref="G177:V177" si="12">G37+G72</f>
        <v>0</v>
      </c>
      <c r="H177" s="236">
        <f t="shared" si="12"/>
        <v>0</v>
      </c>
      <c r="I177" s="235">
        <f t="shared" si="12"/>
        <v>0</v>
      </c>
      <c r="J177" s="236">
        <f t="shared" si="12"/>
        <v>0</v>
      </c>
      <c r="K177" s="235">
        <f t="shared" si="12"/>
        <v>0</v>
      </c>
      <c r="L177" s="236">
        <f t="shared" si="12"/>
        <v>0</v>
      </c>
      <c r="M177" s="235">
        <f t="shared" si="12"/>
        <v>0</v>
      </c>
      <c r="N177" s="236">
        <f t="shared" si="12"/>
        <v>0</v>
      </c>
      <c r="O177" s="235">
        <f t="shared" si="12"/>
        <v>0</v>
      </c>
      <c r="P177" s="236">
        <f t="shared" si="12"/>
        <v>0</v>
      </c>
      <c r="Q177" s="235">
        <f t="shared" si="12"/>
        <v>0</v>
      </c>
      <c r="R177" s="236">
        <f t="shared" si="12"/>
        <v>0</v>
      </c>
      <c r="S177" s="235">
        <f t="shared" si="12"/>
        <v>0</v>
      </c>
      <c r="T177" s="236">
        <f t="shared" si="12"/>
        <v>0</v>
      </c>
      <c r="U177" s="235">
        <f t="shared" si="12"/>
        <v>0</v>
      </c>
      <c r="V177" s="236">
        <f t="shared" si="12"/>
        <v>0</v>
      </c>
      <c r="W177" s="235">
        <f>G177+I177+K177+M177+O177+Q177+S177+U177</f>
        <v>0</v>
      </c>
      <c r="X177" s="236">
        <f>H177+J177+L177+N177+P177+R177+T177+V177</f>
        <v>0</v>
      </c>
      <c r="Y177" s="64"/>
    </row>
    <row r="178" spans="1:25" ht="17.100000000000001" customHeight="1">
      <c r="A178" s="229"/>
      <c r="B178" s="122" t="s">
        <v>65</v>
      </c>
      <c r="C178" s="123" t="s">
        <v>66</v>
      </c>
      <c r="D178" s="92"/>
      <c r="E178" s="122"/>
      <c r="F178" s="119"/>
      <c r="G178" s="235">
        <f t="shared" ref="G178:V178" si="13">G38+G73</f>
        <v>0</v>
      </c>
      <c r="H178" s="236">
        <f t="shared" si="13"/>
        <v>0</v>
      </c>
      <c r="I178" s="235">
        <f t="shared" si="13"/>
        <v>0</v>
      </c>
      <c r="J178" s="236">
        <f t="shared" si="13"/>
        <v>0</v>
      </c>
      <c r="K178" s="235">
        <f t="shared" si="13"/>
        <v>0</v>
      </c>
      <c r="L178" s="236">
        <f t="shared" si="13"/>
        <v>0</v>
      </c>
      <c r="M178" s="235">
        <f t="shared" si="13"/>
        <v>0</v>
      </c>
      <c r="N178" s="236">
        <f t="shared" si="13"/>
        <v>0</v>
      </c>
      <c r="O178" s="235">
        <f t="shared" si="13"/>
        <v>0</v>
      </c>
      <c r="P178" s="236">
        <f t="shared" si="13"/>
        <v>0</v>
      </c>
      <c r="Q178" s="235">
        <f t="shared" si="13"/>
        <v>0</v>
      </c>
      <c r="R178" s="236">
        <f t="shared" si="13"/>
        <v>0</v>
      </c>
      <c r="S178" s="235">
        <f t="shared" si="13"/>
        <v>0</v>
      </c>
      <c r="T178" s="236">
        <f t="shared" si="13"/>
        <v>0</v>
      </c>
      <c r="U178" s="235">
        <f t="shared" si="13"/>
        <v>0</v>
      </c>
      <c r="V178" s="236">
        <f t="shared" si="13"/>
        <v>0</v>
      </c>
      <c r="W178" s="235">
        <f t="shared" si="11"/>
        <v>0</v>
      </c>
      <c r="X178" s="236">
        <f t="shared" si="11"/>
        <v>0</v>
      </c>
      <c r="Y178" s="64"/>
    </row>
    <row r="179" spans="1:25" ht="17.100000000000001" customHeight="1">
      <c r="A179" s="229"/>
      <c r="B179" s="122" t="s">
        <v>67</v>
      </c>
      <c r="C179" s="123" t="s">
        <v>68</v>
      </c>
      <c r="D179" s="92"/>
      <c r="E179" s="122"/>
      <c r="F179" s="119"/>
      <c r="G179" s="235">
        <f t="shared" ref="G179:V179" si="14">G39+G74</f>
        <v>0</v>
      </c>
      <c r="H179" s="236">
        <f t="shared" si="14"/>
        <v>0</v>
      </c>
      <c r="I179" s="235">
        <f t="shared" si="14"/>
        <v>0</v>
      </c>
      <c r="J179" s="236">
        <f t="shared" si="14"/>
        <v>0</v>
      </c>
      <c r="K179" s="235">
        <f t="shared" si="14"/>
        <v>0</v>
      </c>
      <c r="L179" s="236">
        <f t="shared" si="14"/>
        <v>0</v>
      </c>
      <c r="M179" s="235">
        <f t="shared" si="14"/>
        <v>0</v>
      </c>
      <c r="N179" s="236">
        <f t="shared" si="14"/>
        <v>0</v>
      </c>
      <c r="O179" s="235">
        <f t="shared" si="14"/>
        <v>0</v>
      </c>
      <c r="P179" s="236">
        <f t="shared" si="14"/>
        <v>0</v>
      </c>
      <c r="Q179" s="235">
        <f t="shared" si="14"/>
        <v>0</v>
      </c>
      <c r="R179" s="236">
        <f t="shared" si="14"/>
        <v>0</v>
      </c>
      <c r="S179" s="235">
        <f t="shared" si="14"/>
        <v>0</v>
      </c>
      <c r="T179" s="236">
        <f t="shared" si="14"/>
        <v>0</v>
      </c>
      <c r="U179" s="235">
        <f t="shared" si="14"/>
        <v>0</v>
      </c>
      <c r="V179" s="236">
        <f t="shared" si="14"/>
        <v>0</v>
      </c>
      <c r="W179" s="235">
        <f t="shared" si="11"/>
        <v>0</v>
      </c>
      <c r="X179" s="236">
        <f t="shared" si="11"/>
        <v>0</v>
      </c>
      <c r="Y179" s="64"/>
    </row>
    <row r="180" spans="1:25" ht="17.100000000000001" customHeight="1">
      <c r="A180" s="229"/>
      <c r="B180" s="122" t="s">
        <v>69</v>
      </c>
      <c r="C180" s="123" t="s">
        <v>70</v>
      </c>
      <c r="D180" s="92"/>
      <c r="E180" s="122"/>
      <c r="F180" s="119"/>
      <c r="G180" s="235">
        <f t="shared" ref="G180:V180" si="15">G40+G75</f>
        <v>0</v>
      </c>
      <c r="H180" s="236">
        <f t="shared" si="15"/>
        <v>0</v>
      </c>
      <c r="I180" s="235">
        <f t="shared" si="15"/>
        <v>0</v>
      </c>
      <c r="J180" s="236">
        <f t="shared" si="15"/>
        <v>0</v>
      </c>
      <c r="K180" s="235">
        <f t="shared" si="15"/>
        <v>0</v>
      </c>
      <c r="L180" s="236">
        <f t="shared" si="15"/>
        <v>0</v>
      </c>
      <c r="M180" s="235">
        <f t="shared" si="15"/>
        <v>0</v>
      </c>
      <c r="N180" s="236">
        <f t="shared" si="15"/>
        <v>0</v>
      </c>
      <c r="O180" s="235">
        <f t="shared" si="15"/>
        <v>0</v>
      </c>
      <c r="P180" s="236">
        <f t="shared" si="15"/>
        <v>0</v>
      </c>
      <c r="Q180" s="235">
        <f t="shared" si="15"/>
        <v>0</v>
      </c>
      <c r="R180" s="236">
        <f t="shared" si="15"/>
        <v>0</v>
      </c>
      <c r="S180" s="235">
        <f t="shared" si="15"/>
        <v>0</v>
      </c>
      <c r="T180" s="236">
        <f t="shared" si="15"/>
        <v>0</v>
      </c>
      <c r="U180" s="235">
        <f t="shared" si="15"/>
        <v>0</v>
      </c>
      <c r="V180" s="236">
        <f t="shared" si="15"/>
        <v>0</v>
      </c>
      <c r="W180" s="235">
        <f t="shared" si="11"/>
        <v>0</v>
      </c>
      <c r="X180" s="236">
        <f t="shared" si="11"/>
        <v>0</v>
      </c>
      <c r="Y180" s="64"/>
    </row>
    <row r="181" spans="1:25" ht="17.100000000000001" customHeight="1">
      <c r="A181" s="229"/>
      <c r="B181" s="122" t="s">
        <v>71</v>
      </c>
      <c r="C181" s="123" t="s">
        <v>72</v>
      </c>
      <c r="D181" s="92"/>
      <c r="E181" s="122"/>
      <c r="F181" s="119"/>
      <c r="G181" s="235">
        <f t="shared" ref="G181:V181" si="16">G41+G76</f>
        <v>0</v>
      </c>
      <c r="H181" s="236">
        <f t="shared" si="16"/>
        <v>0</v>
      </c>
      <c r="I181" s="235">
        <f t="shared" si="16"/>
        <v>0</v>
      </c>
      <c r="J181" s="236">
        <f t="shared" si="16"/>
        <v>0</v>
      </c>
      <c r="K181" s="235">
        <f t="shared" si="16"/>
        <v>0</v>
      </c>
      <c r="L181" s="236">
        <f t="shared" si="16"/>
        <v>0</v>
      </c>
      <c r="M181" s="235">
        <f t="shared" si="16"/>
        <v>0</v>
      </c>
      <c r="N181" s="236">
        <f t="shared" si="16"/>
        <v>0</v>
      </c>
      <c r="O181" s="235">
        <f t="shared" si="16"/>
        <v>0</v>
      </c>
      <c r="P181" s="236">
        <f t="shared" si="16"/>
        <v>0</v>
      </c>
      <c r="Q181" s="235">
        <f t="shared" si="16"/>
        <v>0</v>
      </c>
      <c r="R181" s="236">
        <f t="shared" si="16"/>
        <v>0</v>
      </c>
      <c r="S181" s="235">
        <f t="shared" si="16"/>
        <v>0</v>
      </c>
      <c r="T181" s="236">
        <f t="shared" si="16"/>
        <v>0</v>
      </c>
      <c r="U181" s="235">
        <f t="shared" si="16"/>
        <v>0</v>
      </c>
      <c r="V181" s="236">
        <f t="shared" si="16"/>
        <v>0</v>
      </c>
      <c r="W181" s="235">
        <f t="shared" si="11"/>
        <v>0</v>
      </c>
      <c r="X181" s="236">
        <f>H181+J181+L181+N181+P181+R181+T181+V181</f>
        <v>0</v>
      </c>
      <c r="Y181" s="64"/>
    </row>
    <row r="182" spans="1:25" ht="17.100000000000001" customHeight="1">
      <c r="A182" s="229"/>
      <c r="B182" s="122" t="s">
        <v>73</v>
      </c>
      <c r="C182" s="123" t="s">
        <v>74</v>
      </c>
      <c r="D182" s="92"/>
      <c r="E182" s="122"/>
      <c r="F182" s="119"/>
      <c r="G182" s="235">
        <f t="shared" ref="G182:V182" si="17">G42+G77</f>
        <v>0</v>
      </c>
      <c r="H182" s="236">
        <f t="shared" si="17"/>
        <v>0</v>
      </c>
      <c r="I182" s="235">
        <f t="shared" si="17"/>
        <v>0</v>
      </c>
      <c r="J182" s="236">
        <f t="shared" si="17"/>
        <v>0</v>
      </c>
      <c r="K182" s="235">
        <f t="shared" si="17"/>
        <v>0</v>
      </c>
      <c r="L182" s="236">
        <f t="shared" si="17"/>
        <v>0</v>
      </c>
      <c r="M182" s="235">
        <f t="shared" si="17"/>
        <v>0</v>
      </c>
      <c r="N182" s="236">
        <f t="shared" si="17"/>
        <v>0</v>
      </c>
      <c r="O182" s="235">
        <f t="shared" si="17"/>
        <v>0</v>
      </c>
      <c r="P182" s="236">
        <f t="shared" si="17"/>
        <v>0</v>
      </c>
      <c r="Q182" s="235">
        <f t="shared" si="17"/>
        <v>0</v>
      </c>
      <c r="R182" s="236">
        <f t="shared" si="17"/>
        <v>0</v>
      </c>
      <c r="S182" s="235">
        <f t="shared" si="17"/>
        <v>0</v>
      </c>
      <c r="T182" s="236">
        <f t="shared" si="17"/>
        <v>0</v>
      </c>
      <c r="U182" s="235">
        <f t="shared" si="17"/>
        <v>0</v>
      </c>
      <c r="V182" s="236">
        <f t="shared" si="17"/>
        <v>0</v>
      </c>
      <c r="W182" s="235">
        <f t="shared" si="11"/>
        <v>0</v>
      </c>
      <c r="X182" s="236">
        <f t="shared" si="11"/>
        <v>0</v>
      </c>
      <c r="Y182" s="64"/>
    </row>
    <row r="183" spans="1:25" ht="17.100000000000001" customHeight="1">
      <c r="A183" s="229"/>
      <c r="B183" s="122" t="s">
        <v>75</v>
      </c>
      <c r="C183" s="123" t="s">
        <v>76</v>
      </c>
      <c r="D183" s="92"/>
      <c r="E183" s="122"/>
      <c r="F183" s="119"/>
      <c r="G183" s="235">
        <f t="shared" ref="G183:V183" si="18">G43+G78</f>
        <v>0</v>
      </c>
      <c r="H183" s="236">
        <f t="shared" si="18"/>
        <v>0</v>
      </c>
      <c r="I183" s="235">
        <f t="shared" si="18"/>
        <v>0</v>
      </c>
      <c r="J183" s="236">
        <f t="shared" si="18"/>
        <v>0</v>
      </c>
      <c r="K183" s="235">
        <f t="shared" si="18"/>
        <v>0</v>
      </c>
      <c r="L183" s="236">
        <f t="shared" si="18"/>
        <v>0</v>
      </c>
      <c r="M183" s="235">
        <f t="shared" si="18"/>
        <v>0</v>
      </c>
      <c r="N183" s="236">
        <f t="shared" si="18"/>
        <v>0</v>
      </c>
      <c r="O183" s="235">
        <f t="shared" si="18"/>
        <v>0</v>
      </c>
      <c r="P183" s="236">
        <f t="shared" si="18"/>
        <v>0</v>
      </c>
      <c r="Q183" s="235">
        <f t="shared" si="18"/>
        <v>0</v>
      </c>
      <c r="R183" s="236">
        <f t="shared" si="18"/>
        <v>0</v>
      </c>
      <c r="S183" s="235">
        <f t="shared" si="18"/>
        <v>0</v>
      </c>
      <c r="T183" s="236">
        <f t="shared" si="18"/>
        <v>0</v>
      </c>
      <c r="U183" s="235">
        <f t="shared" si="18"/>
        <v>0</v>
      </c>
      <c r="V183" s="236">
        <f t="shared" si="18"/>
        <v>0</v>
      </c>
      <c r="W183" s="235">
        <f t="shared" si="11"/>
        <v>0</v>
      </c>
      <c r="X183" s="236">
        <f t="shared" si="11"/>
        <v>0</v>
      </c>
      <c r="Y183" s="64"/>
    </row>
    <row r="184" spans="1:25" ht="17.100000000000001" customHeight="1">
      <c r="A184" s="229"/>
      <c r="B184" s="122" t="s">
        <v>77</v>
      </c>
      <c r="C184" s="123" t="s">
        <v>78</v>
      </c>
      <c r="D184" s="92"/>
      <c r="E184" s="122"/>
      <c r="F184" s="119"/>
      <c r="G184" s="277">
        <f t="shared" ref="G184:V184" si="19">G44+G79</f>
        <v>0</v>
      </c>
      <c r="H184" s="278">
        <f t="shared" si="19"/>
        <v>0</v>
      </c>
      <c r="I184" s="277">
        <f t="shared" si="19"/>
        <v>0</v>
      </c>
      <c r="J184" s="278">
        <f t="shared" si="19"/>
        <v>0</v>
      </c>
      <c r="K184" s="277">
        <f t="shared" si="19"/>
        <v>0</v>
      </c>
      <c r="L184" s="278">
        <f t="shared" si="19"/>
        <v>0</v>
      </c>
      <c r="M184" s="277">
        <f t="shared" si="19"/>
        <v>0</v>
      </c>
      <c r="N184" s="278">
        <f t="shared" si="19"/>
        <v>0</v>
      </c>
      <c r="O184" s="277">
        <f t="shared" si="19"/>
        <v>0</v>
      </c>
      <c r="P184" s="278">
        <f t="shared" si="19"/>
        <v>0</v>
      </c>
      <c r="Q184" s="277">
        <f t="shared" si="19"/>
        <v>0</v>
      </c>
      <c r="R184" s="278">
        <f t="shared" si="19"/>
        <v>0</v>
      </c>
      <c r="S184" s="277">
        <f t="shared" si="19"/>
        <v>0</v>
      </c>
      <c r="T184" s="278">
        <f t="shared" si="19"/>
        <v>0</v>
      </c>
      <c r="U184" s="277">
        <f t="shared" si="19"/>
        <v>0</v>
      </c>
      <c r="V184" s="278">
        <f t="shared" si="19"/>
        <v>0</v>
      </c>
      <c r="W184" s="277">
        <f>G184+I184+K184+M184+O184+Q184+S184+U184</f>
        <v>0</v>
      </c>
      <c r="X184" s="278">
        <f>H184+J184+L184+N184+P184+R184+T184+V184</f>
        <v>0</v>
      </c>
      <c r="Y184" s="64"/>
    </row>
    <row r="185" spans="1:25" ht="17.100000000000001" customHeight="1">
      <c r="A185" s="229"/>
      <c r="B185" s="258"/>
      <c r="C185" s="256"/>
      <c r="D185" s="257"/>
      <c r="E185" s="258"/>
      <c r="F185" s="268"/>
      <c r="G185" s="275"/>
      <c r="H185" s="276"/>
      <c r="I185" s="275"/>
      <c r="J185" s="276"/>
      <c r="K185" s="275"/>
      <c r="L185" s="276"/>
      <c r="M185" s="275"/>
      <c r="N185" s="276"/>
      <c r="O185" s="275"/>
      <c r="P185" s="276"/>
      <c r="Q185" s="275"/>
      <c r="R185" s="276"/>
      <c r="S185" s="275"/>
      <c r="T185" s="276"/>
      <c r="U185" s="275"/>
      <c r="V185" s="276"/>
      <c r="W185" s="275"/>
      <c r="X185" s="276"/>
      <c r="Y185" s="64"/>
    </row>
    <row r="186" spans="1:25" ht="17.100000000000001" customHeight="1">
      <c r="A186" s="229"/>
      <c r="B186" s="127"/>
      <c r="C186" s="117" t="s">
        <v>79</v>
      </c>
      <c r="D186" s="119"/>
      <c r="E186" s="119"/>
      <c r="F186" s="119"/>
      <c r="G186" s="273">
        <f t="shared" ref="G186:V186" si="20">SUM(G175:G184)</f>
        <v>0</v>
      </c>
      <c r="H186" s="274">
        <f t="shared" si="20"/>
        <v>0</v>
      </c>
      <c r="I186" s="273">
        <f t="shared" si="20"/>
        <v>0</v>
      </c>
      <c r="J186" s="274">
        <f t="shared" si="20"/>
        <v>0</v>
      </c>
      <c r="K186" s="273">
        <f t="shared" si="20"/>
        <v>0</v>
      </c>
      <c r="L186" s="274">
        <f t="shared" si="20"/>
        <v>0</v>
      </c>
      <c r="M186" s="273">
        <f t="shared" si="20"/>
        <v>0</v>
      </c>
      <c r="N186" s="274">
        <f t="shared" si="20"/>
        <v>0</v>
      </c>
      <c r="O186" s="273">
        <f t="shared" si="20"/>
        <v>0</v>
      </c>
      <c r="P186" s="274">
        <f t="shared" si="20"/>
        <v>0</v>
      </c>
      <c r="Q186" s="273">
        <f t="shared" si="20"/>
        <v>0</v>
      </c>
      <c r="R186" s="274">
        <f t="shared" si="20"/>
        <v>0</v>
      </c>
      <c r="S186" s="273">
        <f t="shared" si="20"/>
        <v>0</v>
      </c>
      <c r="T186" s="274">
        <f t="shared" si="20"/>
        <v>0</v>
      </c>
      <c r="U186" s="273">
        <f t="shared" si="20"/>
        <v>0</v>
      </c>
      <c r="V186" s="274">
        <f t="shared" si="20"/>
        <v>0</v>
      </c>
      <c r="W186" s="273">
        <f>G186+I186+K186+M186+O186+Q186+S186+U186</f>
        <v>0</v>
      </c>
      <c r="X186" s="274">
        <f>H186+J186+L186+N186+P186+R186+T186+V186</f>
        <v>0</v>
      </c>
      <c r="Y186" s="64"/>
    </row>
    <row r="187" spans="1:25" ht="17.100000000000001" customHeight="1">
      <c r="A187" s="228"/>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row>
    <row r="188" spans="1:25" ht="15" customHeight="1">
      <c r="A188" s="229"/>
      <c r="B188" s="64"/>
      <c r="C188" s="128"/>
      <c r="D188" s="128"/>
      <c r="E188" s="128"/>
      <c r="F188" s="128"/>
      <c r="G188" s="128"/>
      <c r="H188" s="60"/>
      <c r="I188" s="60"/>
      <c r="J188" s="60"/>
      <c r="K188" s="64"/>
      <c r="L188" s="64"/>
      <c r="M188" s="64"/>
      <c r="N188" s="64"/>
      <c r="O188" s="64"/>
      <c r="P188" s="64"/>
      <c r="Q188" s="64"/>
      <c r="R188" s="64"/>
      <c r="S188" s="64"/>
      <c r="T188" s="64"/>
      <c r="U188" s="64"/>
      <c r="V188" s="64"/>
      <c r="W188" s="64"/>
      <c r="X188" s="64"/>
      <c r="Y188" s="64"/>
    </row>
    <row r="189" spans="1:25">
      <c r="A189" s="231"/>
      <c r="B189" s="22"/>
      <c r="H189" s="22"/>
      <c r="I189" s="22"/>
      <c r="J189" s="22"/>
      <c r="K189" s="22"/>
      <c r="L189" s="22"/>
      <c r="M189" s="22"/>
      <c r="N189" s="22"/>
      <c r="O189" s="22"/>
      <c r="P189" s="22"/>
      <c r="Q189" s="22"/>
      <c r="R189" s="22"/>
      <c r="S189" s="22"/>
      <c r="T189" s="22"/>
      <c r="U189" s="22"/>
      <c r="V189" s="22"/>
      <c r="W189" s="22"/>
    </row>
    <row r="190" spans="1:25">
      <c r="A190" s="231"/>
      <c r="B190" s="22"/>
      <c r="H190" s="22"/>
      <c r="I190" s="22"/>
      <c r="J190" s="22"/>
      <c r="K190" s="22"/>
      <c r="L190" s="22"/>
      <c r="M190" s="22"/>
      <c r="N190" s="22"/>
      <c r="O190" s="22"/>
      <c r="P190" s="22"/>
      <c r="Q190" s="22"/>
      <c r="R190" s="22"/>
      <c r="S190" s="22"/>
      <c r="T190" s="22"/>
      <c r="U190" s="22"/>
      <c r="V190" s="22"/>
      <c r="W190" s="22"/>
    </row>
    <row r="191" spans="1:25">
      <c r="A191" s="231"/>
      <c r="B191" s="22"/>
      <c r="H191" s="22"/>
      <c r="I191" s="22"/>
      <c r="J191" s="22"/>
      <c r="K191" s="22"/>
      <c r="L191" s="22"/>
      <c r="M191" s="22"/>
      <c r="N191" s="22"/>
      <c r="O191" s="22"/>
      <c r="P191" s="22"/>
      <c r="Q191" s="22"/>
      <c r="R191" s="22"/>
      <c r="S191" s="22"/>
      <c r="T191" s="22"/>
      <c r="U191" s="22"/>
      <c r="V191" s="22"/>
      <c r="W191" s="22"/>
    </row>
    <row r="192" spans="1:25">
      <c r="A192" s="231"/>
      <c r="B192" s="22"/>
      <c r="H192" s="22"/>
      <c r="I192" s="22"/>
      <c r="J192" s="22"/>
      <c r="K192" s="22"/>
      <c r="L192" s="22"/>
      <c r="M192" s="22"/>
      <c r="N192" s="22"/>
      <c r="O192" s="22"/>
      <c r="P192" s="22"/>
      <c r="Q192" s="22"/>
      <c r="R192" s="22"/>
      <c r="S192" s="22"/>
      <c r="T192" s="22"/>
      <c r="U192" s="22"/>
      <c r="V192" s="22"/>
      <c r="W192" s="22"/>
    </row>
    <row r="193" spans="1:23">
      <c r="A193" s="231"/>
      <c r="B193" s="22"/>
      <c r="H193" s="22"/>
      <c r="I193" s="22"/>
      <c r="J193" s="22"/>
      <c r="K193" s="22"/>
      <c r="L193" s="22"/>
      <c r="M193" s="22"/>
      <c r="N193" s="22"/>
      <c r="O193" s="22"/>
      <c r="P193" s="22"/>
      <c r="Q193" s="22"/>
      <c r="R193" s="22"/>
      <c r="S193" s="22"/>
      <c r="T193" s="22"/>
      <c r="U193" s="22"/>
      <c r="V193" s="22"/>
      <c r="W193" s="22"/>
    </row>
    <row r="194" spans="1:23">
      <c r="A194" s="231"/>
      <c r="B194" s="22"/>
      <c r="H194" s="22"/>
      <c r="I194" s="22"/>
      <c r="J194" s="22"/>
      <c r="K194" s="22"/>
      <c r="L194" s="22"/>
      <c r="M194" s="22"/>
      <c r="N194" s="22"/>
      <c r="O194" s="22"/>
      <c r="P194" s="22"/>
      <c r="Q194" s="22"/>
      <c r="R194" s="22"/>
      <c r="S194" s="22"/>
      <c r="T194" s="22"/>
      <c r="U194" s="22"/>
      <c r="V194" s="22"/>
      <c r="W194" s="22"/>
    </row>
    <row r="195" spans="1:23">
      <c r="A195" s="231"/>
      <c r="B195" s="22"/>
      <c r="H195" s="22"/>
      <c r="I195" s="22"/>
      <c r="J195" s="22"/>
      <c r="K195" s="22"/>
      <c r="L195" s="22"/>
      <c r="M195" s="22"/>
      <c r="N195" s="22"/>
      <c r="O195" s="22"/>
      <c r="P195" s="22"/>
      <c r="Q195" s="22"/>
      <c r="R195" s="22"/>
      <c r="S195" s="22"/>
      <c r="T195" s="22"/>
      <c r="U195" s="22"/>
      <c r="V195" s="22"/>
      <c r="W195" s="22"/>
    </row>
    <row r="196" spans="1:23">
      <c r="A196" s="231"/>
      <c r="B196" s="22"/>
      <c r="H196" s="22"/>
      <c r="I196" s="22"/>
      <c r="J196" s="22"/>
      <c r="K196" s="22"/>
      <c r="L196" s="22"/>
      <c r="M196" s="22"/>
      <c r="N196" s="22"/>
      <c r="O196" s="22"/>
      <c r="P196" s="22"/>
      <c r="Q196" s="22"/>
      <c r="R196" s="22"/>
      <c r="S196" s="22"/>
      <c r="T196" s="22"/>
      <c r="U196" s="22"/>
      <c r="V196" s="22"/>
      <c r="W196" s="22"/>
    </row>
    <row r="197" spans="1:23">
      <c r="A197" s="231"/>
      <c r="B197" s="22"/>
      <c r="H197" s="22"/>
      <c r="I197" s="22"/>
      <c r="J197" s="22"/>
      <c r="K197" s="22"/>
      <c r="L197" s="22"/>
      <c r="M197" s="22"/>
      <c r="N197" s="22"/>
      <c r="O197" s="22"/>
      <c r="P197" s="22"/>
      <c r="Q197" s="22"/>
      <c r="R197" s="22"/>
      <c r="S197" s="22"/>
      <c r="T197" s="22"/>
      <c r="U197" s="22"/>
      <c r="V197" s="22"/>
      <c r="W197" s="22"/>
    </row>
    <row r="198" spans="1:23">
      <c r="A198" s="231"/>
      <c r="B198" s="22"/>
      <c r="H198" s="22"/>
      <c r="I198" s="22"/>
      <c r="J198" s="22"/>
      <c r="K198" s="22"/>
      <c r="L198" s="22"/>
      <c r="M198" s="22"/>
      <c r="N198" s="22"/>
      <c r="O198" s="22"/>
      <c r="P198" s="22"/>
      <c r="Q198" s="22"/>
      <c r="R198" s="22"/>
      <c r="S198" s="22"/>
      <c r="T198" s="22"/>
      <c r="U198" s="22"/>
      <c r="V198" s="22"/>
      <c r="W198" s="22"/>
    </row>
    <row r="199" spans="1:23">
      <c r="A199" s="231"/>
      <c r="B199" s="22"/>
      <c r="H199" s="22"/>
      <c r="I199" s="22"/>
      <c r="J199" s="22"/>
      <c r="K199" s="22"/>
      <c r="L199" s="22"/>
      <c r="M199" s="22"/>
      <c r="N199" s="22"/>
      <c r="O199" s="22"/>
      <c r="P199" s="22"/>
      <c r="Q199" s="22"/>
      <c r="R199" s="22"/>
      <c r="S199" s="22"/>
      <c r="T199" s="22"/>
      <c r="U199" s="22"/>
      <c r="V199" s="22"/>
      <c r="W199" s="22"/>
    </row>
    <row r="200" spans="1:23">
      <c r="A200" s="231"/>
      <c r="B200" s="22"/>
      <c r="H200" s="22"/>
      <c r="I200" s="22"/>
      <c r="J200" s="22"/>
      <c r="K200" s="22"/>
      <c r="L200" s="22"/>
      <c r="M200" s="22"/>
      <c r="N200" s="22"/>
      <c r="O200" s="22"/>
      <c r="P200" s="22"/>
      <c r="Q200" s="22"/>
      <c r="R200" s="22"/>
      <c r="S200" s="22"/>
      <c r="T200" s="22"/>
      <c r="U200" s="22"/>
      <c r="V200" s="22"/>
      <c r="W200" s="22"/>
    </row>
    <row r="201" spans="1:23">
      <c r="A201" s="231"/>
      <c r="B201" s="22"/>
      <c r="H201" s="22"/>
      <c r="I201" s="22"/>
      <c r="J201" s="22"/>
      <c r="K201" s="22"/>
      <c r="L201" s="22"/>
      <c r="M201" s="22"/>
      <c r="N201" s="22"/>
      <c r="O201" s="22"/>
      <c r="P201" s="22"/>
      <c r="Q201" s="22"/>
      <c r="R201" s="22"/>
      <c r="S201" s="22"/>
      <c r="T201" s="22"/>
      <c r="U201" s="22"/>
      <c r="V201" s="22"/>
      <c r="W201" s="22"/>
    </row>
    <row r="202" spans="1:23">
      <c r="A202" s="231"/>
      <c r="B202" s="22"/>
      <c r="H202" s="22"/>
      <c r="I202" s="22"/>
      <c r="J202" s="22"/>
      <c r="K202" s="22"/>
      <c r="L202" s="22"/>
      <c r="M202" s="22"/>
      <c r="N202" s="22"/>
      <c r="O202" s="22"/>
      <c r="P202" s="22"/>
      <c r="Q202" s="22"/>
      <c r="R202" s="22"/>
      <c r="S202" s="22"/>
      <c r="T202" s="22"/>
      <c r="U202" s="22"/>
      <c r="V202" s="22"/>
      <c r="W202" s="22"/>
    </row>
    <row r="203" spans="1:23">
      <c r="A203" s="231"/>
      <c r="B203" s="22"/>
      <c r="H203" s="22"/>
      <c r="I203" s="22"/>
      <c r="J203" s="22"/>
      <c r="K203" s="22"/>
      <c r="L203" s="22"/>
      <c r="M203" s="22"/>
      <c r="N203" s="22"/>
      <c r="O203" s="22"/>
      <c r="P203" s="22"/>
      <c r="Q203" s="22"/>
      <c r="R203" s="22"/>
      <c r="S203" s="22"/>
      <c r="T203" s="22"/>
      <c r="U203" s="22"/>
      <c r="V203" s="22"/>
      <c r="W203" s="22"/>
    </row>
    <row r="204" spans="1:23">
      <c r="A204" s="231"/>
      <c r="B204" s="22"/>
      <c r="H204" s="22"/>
      <c r="I204" s="22"/>
      <c r="J204" s="22"/>
      <c r="K204" s="22"/>
      <c r="L204" s="22"/>
      <c r="M204" s="22"/>
      <c r="N204" s="22"/>
      <c r="O204" s="22"/>
      <c r="P204" s="22"/>
      <c r="Q204" s="22"/>
      <c r="R204" s="22"/>
      <c r="S204" s="22"/>
      <c r="T204" s="22"/>
      <c r="U204" s="22"/>
      <c r="V204" s="22"/>
      <c r="W204" s="22"/>
    </row>
    <row r="205" spans="1:23">
      <c r="A205" s="231"/>
      <c r="B205" s="22"/>
      <c r="H205" s="22"/>
      <c r="I205" s="22"/>
      <c r="J205" s="22"/>
      <c r="K205" s="22"/>
      <c r="L205" s="22"/>
      <c r="M205" s="22"/>
      <c r="N205" s="22"/>
      <c r="O205" s="22"/>
      <c r="P205" s="22"/>
      <c r="Q205" s="22"/>
      <c r="R205" s="22"/>
      <c r="S205" s="22"/>
      <c r="T205" s="22"/>
      <c r="U205" s="22"/>
      <c r="V205" s="22"/>
      <c r="W205" s="22"/>
    </row>
    <row r="206" spans="1:23">
      <c r="A206" s="231"/>
      <c r="B206" s="22"/>
      <c r="H206" s="22"/>
      <c r="I206" s="22"/>
      <c r="J206" s="22"/>
      <c r="K206" s="22"/>
      <c r="L206" s="22"/>
      <c r="M206" s="22"/>
      <c r="N206" s="22"/>
      <c r="O206" s="22"/>
      <c r="P206" s="22"/>
      <c r="Q206" s="22"/>
      <c r="R206" s="22"/>
      <c r="S206" s="22"/>
      <c r="T206" s="22"/>
      <c r="U206" s="22"/>
      <c r="V206" s="22"/>
      <c r="W206" s="22"/>
    </row>
    <row r="207" spans="1:23">
      <c r="A207" s="231"/>
      <c r="B207" s="22"/>
      <c r="H207" s="22"/>
      <c r="I207" s="22"/>
      <c r="J207" s="22"/>
      <c r="K207" s="22"/>
      <c r="L207" s="22"/>
      <c r="M207" s="22"/>
      <c r="N207" s="22"/>
      <c r="O207" s="22"/>
      <c r="P207" s="22"/>
      <c r="Q207" s="22"/>
      <c r="R207" s="22"/>
      <c r="S207" s="22"/>
      <c r="T207" s="22"/>
      <c r="U207" s="22"/>
      <c r="V207" s="22"/>
      <c r="W207" s="22"/>
    </row>
    <row r="208" spans="1:23">
      <c r="A208" s="231"/>
      <c r="B208" s="22"/>
      <c r="H208" s="22"/>
      <c r="I208" s="22"/>
      <c r="J208" s="22"/>
      <c r="K208" s="22"/>
      <c r="L208" s="22"/>
      <c r="M208" s="22"/>
      <c r="N208" s="22"/>
      <c r="O208" s="22"/>
      <c r="P208" s="22"/>
      <c r="Q208" s="22"/>
      <c r="R208" s="22"/>
      <c r="S208" s="22"/>
      <c r="T208" s="22"/>
      <c r="U208" s="22"/>
      <c r="V208" s="22"/>
      <c r="W208" s="22"/>
    </row>
    <row r="209" spans="1:23">
      <c r="A209" s="231"/>
      <c r="B209" s="22"/>
      <c r="H209" s="22"/>
      <c r="I209" s="22"/>
      <c r="J209" s="22"/>
      <c r="K209" s="22"/>
      <c r="L209" s="22"/>
      <c r="M209" s="22"/>
      <c r="N209" s="22"/>
      <c r="O209" s="22"/>
      <c r="P209" s="22"/>
      <c r="Q209" s="22"/>
      <c r="R209" s="22"/>
      <c r="S209" s="22"/>
      <c r="T209" s="22"/>
      <c r="U209" s="22"/>
      <c r="V209" s="22"/>
      <c r="W209" s="22"/>
    </row>
    <row r="210" spans="1:23">
      <c r="A210" s="231"/>
      <c r="B210" s="22"/>
      <c r="H210" s="22"/>
      <c r="I210" s="22"/>
      <c r="J210" s="22"/>
      <c r="K210" s="22"/>
      <c r="L210" s="22"/>
      <c r="M210" s="22"/>
      <c r="N210" s="22"/>
      <c r="O210" s="22"/>
      <c r="P210" s="22"/>
      <c r="Q210" s="22"/>
      <c r="R210" s="22"/>
      <c r="S210" s="22"/>
      <c r="T210" s="22"/>
      <c r="U210" s="22"/>
      <c r="V210" s="22"/>
      <c r="W210" s="22"/>
    </row>
    <row r="211" spans="1:23">
      <c r="A211" s="231"/>
      <c r="B211" s="22"/>
      <c r="H211" s="22"/>
      <c r="I211" s="22"/>
      <c r="J211" s="22"/>
      <c r="K211" s="22"/>
      <c r="L211" s="22"/>
      <c r="M211" s="22"/>
      <c r="N211" s="22"/>
      <c r="O211" s="22"/>
      <c r="P211" s="22"/>
      <c r="Q211" s="22"/>
      <c r="R211" s="22"/>
      <c r="S211" s="22"/>
      <c r="T211" s="22"/>
      <c r="U211" s="22"/>
      <c r="V211" s="22"/>
      <c r="W211" s="22"/>
    </row>
  </sheetData>
  <mergeCells count="48">
    <mergeCell ref="S33:T33"/>
    <mergeCell ref="U33:V33"/>
    <mergeCell ref="W33:X33"/>
    <mergeCell ref="M68:N68"/>
    <mergeCell ref="O68:P68"/>
    <mergeCell ref="Q68:R68"/>
    <mergeCell ref="S68:T68"/>
    <mergeCell ref="U68:V68"/>
    <mergeCell ref="W68:X68"/>
    <mergeCell ref="B2:R3"/>
    <mergeCell ref="B5:O5"/>
    <mergeCell ref="B7:O7"/>
    <mergeCell ref="G33:H33"/>
    <mergeCell ref="I33:J33"/>
    <mergeCell ref="K33:L33"/>
    <mergeCell ref="M33:N33"/>
    <mergeCell ref="O33:P33"/>
    <mergeCell ref="Q33:R33"/>
    <mergeCell ref="Q103:R103"/>
    <mergeCell ref="S103:T103"/>
    <mergeCell ref="U103:V103"/>
    <mergeCell ref="W103:X103"/>
    <mergeCell ref="G68:H68"/>
    <mergeCell ref="I68:J68"/>
    <mergeCell ref="K68:L68"/>
    <mergeCell ref="G103:H103"/>
    <mergeCell ref="I103:J103"/>
    <mergeCell ref="K103:L103"/>
    <mergeCell ref="M103:N103"/>
    <mergeCell ref="O103:P103"/>
    <mergeCell ref="G138:H138"/>
    <mergeCell ref="I138:J138"/>
    <mergeCell ref="K138:L138"/>
    <mergeCell ref="M138:N138"/>
    <mergeCell ref="O138:P138"/>
    <mergeCell ref="Q138:R138"/>
    <mergeCell ref="S138:T138"/>
    <mergeCell ref="U138:V138"/>
    <mergeCell ref="W138:X138"/>
    <mergeCell ref="S173:T173"/>
    <mergeCell ref="U173:V173"/>
    <mergeCell ref="W173:X173"/>
    <mergeCell ref="Q173:R173"/>
    <mergeCell ref="G173:H173"/>
    <mergeCell ref="I173:J173"/>
    <mergeCell ref="K173:L173"/>
    <mergeCell ref="M173:N173"/>
    <mergeCell ref="O173:P173"/>
  </mergeCells>
  <pageMargins left="0.7" right="0.7" top="0.75" bottom="0.75" header="0.3" footer="0.3"/>
  <pageSetup paperSize="9" scale="19" orientation="portrait" r:id="rId1"/>
  <headerFooter>
    <oddHeader>&amp;C&amp;"Calibri"&amp;10&amp;K000000 IN CONFIDENCE&amp;1#_x000D_</oddHeader>
    <oddFooter>&amp;C_x000D_&amp;1#&amp;"Calibri"&amp;10&amp;K000000 IN CONFIDENCE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A499"/>
    <pageSetUpPr fitToPage="1"/>
  </sheetPr>
  <dimension ref="A1:DH244"/>
  <sheetViews>
    <sheetView view="pageBreakPreview" zoomScale="80" zoomScaleNormal="100" zoomScaleSheetLayoutView="80" workbookViewId="0">
      <selection activeCell="G14" sqref="G14"/>
    </sheetView>
  </sheetViews>
  <sheetFormatPr defaultColWidth="9" defaultRowHeight="15"/>
  <cols>
    <col min="1" max="1" width="5.625" style="6" customWidth="1"/>
    <col min="2" max="2" width="5.375" style="7" customWidth="1"/>
    <col min="3" max="3" width="4.375" style="3" customWidth="1"/>
    <col min="4" max="4" width="5" style="3" customWidth="1"/>
    <col min="5" max="5" width="12" style="3" customWidth="1"/>
    <col min="6" max="6" width="4.5" style="3" customWidth="1"/>
    <col min="7" max="7" width="22.875" style="3" customWidth="1"/>
    <col min="8" max="8" width="22.875" style="8" customWidth="1"/>
    <col min="9" max="9" width="1.375" style="8" customWidth="1"/>
    <col min="10" max="11" width="22.875" style="8" customWidth="1"/>
    <col min="12" max="12" width="1.375" style="9" customWidth="1"/>
    <col min="13" max="13" width="16.375" style="9" customWidth="1"/>
    <col min="14" max="14" width="16.375" style="22" customWidth="1"/>
    <col min="15" max="15" width="1.375" style="22" customWidth="1"/>
    <col min="16" max="17" width="16.375" style="22" customWidth="1"/>
    <col min="18" max="18" width="1.375" style="22" customWidth="1"/>
    <col min="19" max="20" width="16.375" style="22" customWidth="1"/>
    <col min="21" max="21" width="1.375" style="22" customWidth="1"/>
    <col min="22" max="23" width="16.375" style="22" customWidth="1"/>
    <col min="24" max="31" width="9" style="22"/>
    <col min="32" max="16384" width="9" style="3"/>
  </cols>
  <sheetData>
    <row r="1" spans="1:112" ht="25.5" customHeight="1">
      <c r="A1" s="96"/>
      <c r="B1" s="316" t="s">
        <v>107</v>
      </c>
      <c r="C1" s="316"/>
      <c r="D1" s="316"/>
      <c r="E1" s="316"/>
      <c r="F1" s="316"/>
      <c r="G1" s="316"/>
      <c r="H1" s="316"/>
      <c r="I1" s="316"/>
      <c r="J1" s="316"/>
      <c r="K1" s="316"/>
      <c r="L1" s="163"/>
      <c r="M1" s="98"/>
      <c r="N1" s="21"/>
      <c r="O1" s="21"/>
      <c r="P1" s="21"/>
      <c r="Q1" s="21"/>
      <c r="R1" s="21"/>
      <c r="S1" s="21"/>
      <c r="T1" s="21"/>
      <c r="U1" s="21"/>
      <c r="V1" s="21"/>
      <c r="W1" s="21"/>
      <c r="X1" s="21"/>
      <c r="Y1" s="21"/>
      <c r="Z1" s="21"/>
      <c r="AA1" s="21"/>
      <c r="AB1" s="21"/>
      <c r="AC1" s="21"/>
      <c r="AD1" s="21"/>
      <c r="AE1" s="21"/>
      <c r="AF1" s="21"/>
      <c r="AG1" s="21"/>
      <c r="AH1" s="21"/>
      <c r="AI1" s="21"/>
      <c r="AJ1" s="21"/>
      <c r="AK1" s="21"/>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row>
    <row r="2" spans="1:112" ht="15" customHeight="1">
      <c r="A2" s="96"/>
      <c r="B2" s="316"/>
      <c r="C2" s="316"/>
      <c r="D2" s="316"/>
      <c r="E2" s="316"/>
      <c r="F2" s="316"/>
      <c r="G2" s="316"/>
      <c r="H2" s="316"/>
      <c r="I2" s="316"/>
      <c r="J2" s="316"/>
      <c r="K2" s="316"/>
      <c r="L2" s="163"/>
      <c r="M2" s="98"/>
      <c r="N2" s="21"/>
      <c r="O2" s="21"/>
      <c r="P2" s="21"/>
      <c r="Q2" s="21"/>
      <c r="R2" s="21"/>
      <c r="S2" s="21"/>
      <c r="T2" s="21"/>
      <c r="U2" s="21"/>
      <c r="V2" s="21"/>
      <c r="W2" s="21"/>
      <c r="X2" s="21"/>
      <c r="Y2" s="21"/>
      <c r="Z2" s="21"/>
      <c r="AA2" s="21"/>
      <c r="AB2" s="21"/>
      <c r="AC2" s="21"/>
      <c r="AD2" s="21"/>
      <c r="AE2" s="21"/>
      <c r="AF2" s="21"/>
      <c r="AG2" s="21"/>
      <c r="AH2" s="21"/>
      <c r="AI2" s="21"/>
      <c r="AJ2" s="21"/>
      <c r="AK2" s="21"/>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row>
    <row r="3" spans="1:112" ht="6" customHeight="1">
      <c r="A3" s="96"/>
      <c r="B3" s="98"/>
      <c r="C3" s="98"/>
      <c r="D3" s="98"/>
      <c r="E3" s="98"/>
      <c r="F3" s="98"/>
      <c r="G3" s="98"/>
      <c r="H3" s="98"/>
      <c r="I3" s="98"/>
      <c r="J3" s="98"/>
      <c r="K3" s="98"/>
      <c r="L3" s="98"/>
      <c r="M3" s="98"/>
      <c r="N3" s="21"/>
      <c r="O3" s="21"/>
      <c r="P3" s="21"/>
      <c r="Q3" s="21"/>
      <c r="R3" s="21"/>
      <c r="S3" s="21"/>
      <c r="T3" s="21"/>
      <c r="U3" s="21"/>
      <c r="V3" s="21"/>
      <c r="W3" s="21"/>
      <c r="X3" s="21"/>
      <c r="Y3" s="21"/>
      <c r="Z3" s="21"/>
      <c r="AA3" s="21"/>
      <c r="AB3" s="21"/>
      <c r="AC3" s="21"/>
      <c r="AD3" s="21"/>
      <c r="AE3" s="21"/>
      <c r="AF3" s="21"/>
      <c r="AG3" s="21"/>
      <c r="AH3" s="21"/>
      <c r="AI3" s="21"/>
      <c r="AJ3" s="21"/>
      <c r="AK3" s="21"/>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row>
    <row r="4" spans="1:112" ht="79.5" customHeight="1">
      <c r="A4" s="96"/>
      <c r="B4" s="325" t="s">
        <v>108</v>
      </c>
      <c r="C4" s="326"/>
      <c r="D4" s="326"/>
      <c r="E4" s="326"/>
      <c r="F4" s="326"/>
      <c r="G4" s="326"/>
      <c r="H4" s="326"/>
      <c r="I4" s="326"/>
      <c r="J4" s="326"/>
      <c r="K4" s="326"/>
      <c r="L4" s="182"/>
      <c r="M4" s="98"/>
      <c r="N4" s="21"/>
      <c r="O4" s="21"/>
      <c r="P4" s="21"/>
      <c r="Q4" s="21"/>
      <c r="R4" s="21"/>
      <c r="S4" s="21"/>
      <c r="T4" s="21"/>
      <c r="U4" s="21"/>
      <c r="V4" s="21"/>
      <c r="W4" s="21"/>
      <c r="X4" s="21"/>
      <c r="Y4" s="21"/>
      <c r="Z4" s="21"/>
      <c r="AA4" s="21"/>
      <c r="AB4" s="21"/>
      <c r="AC4" s="21"/>
      <c r="AD4" s="21"/>
      <c r="AE4" s="21"/>
      <c r="AF4" s="21"/>
      <c r="AG4" s="21"/>
      <c r="AH4" s="21"/>
      <c r="AI4" s="21"/>
      <c r="AJ4" s="21"/>
      <c r="AK4" s="21"/>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row>
    <row r="5" spans="1:112" ht="8.4499999999999993" customHeight="1">
      <c r="A5" s="96"/>
      <c r="B5" s="99"/>
      <c r="C5" s="99"/>
      <c r="D5" s="99"/>
      <c r="E5" s="99"/>
      <c r="F5" s="99"/>
      <c r="G5" s="99"/>
      <c r="H5" s="99"/>
      <c r="I5" s="99"/>
      <c r="J5" s="99"/>
      <c r="K5" s="99"/>
      <c r="L5" s="98"/>
      <c r="M5" s="98"/>
      <c r="N5" s="21"/>
      <c r="O5" s="21"/>
      <c r="P5" s="21"/>
      <c r="Q5" s="21"/>
      <c r="R5" s="21"/>
      <c r="S5" s="21"/>
      <c r="T5" s="21"/>
      <c r="U5" s="21"/>
      <c r="V5" s="21"/>
      <c r="W5" s="21"/>
      <c r="X5" s="21"/>
      <c r="Y5" s="21"/>
      <c r="Z5" s="21"/>
      <c r="AA5" s="21"/>
      <c r="AB5" s="21"/>
      <c r="AC5" s="21"/>
      <c r="AD5" s="21"/>
      <c r="AE5" s="21"/>
      <c r="AF5" s="21"/>
      <c r="AG5" s="21"/>
      <c r="AH5" s="21"/>
      <c r="AI5" s="21"/>
      <c r="AJ5" s="21"/>
      <c r="AK5" s="21"/>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row>
    <row r="6" spans="1:112" ht="28.5" customHeight="1">
      <c r="A6" s="96"/>
      <c r="B6" s="131" t="s">
        <v>0</v>
      </c>
      <c r="C6" s="101"/>
      <c r="D6" s="101"/>
      <c r="E6" s="101"/>
      <c r="F6" s="101"/>
      <c r="G6" s="129" t="str">
        <f>IF(Contacts!$E$5=0,"",Contacts!$E$5)</f>
        <v>Select from list</v>
      </c>
      <c r="H6" s="102"/>
      <c r="I6" s="102"/>
      <c r="J6" s="102"/>
      <c r="K6" s="102"/>
      <c r="L6" s="98"/>
      <c r="M6" s="98"/>
      <c r="N6" s="21"/>
      <c r="O6" s="21"/>
      <c r="P6" s="21"/>
      <c r="Q6" s="21"/>
      <c r="R6" s="21"/>
      <c r="S6" s="21"/>
      <c r="T6" s="21"/>
      <c r="U6" s="21"/>
      <c r="V6" s="21"/>
      <c r="W6" s="21"/>
      <c r="X6" s="21"/>
      <c r="Y6" s="21"/>
      <c r="Z6" s="21"/>
      <c r="AA6" s="21"/>
      <c r="AB6" s="21"/>
      <c r="AC6" s="21"/>
      <c r="AD6" s="21"/>
      <c r="AE6" s="21"/>
      <c r="AF6" s="21"/>
      <c r="AG6" s="21"/>
      <c r="AH6" s="21"/>
      <c r="AI6" s="21"/>
      <c r="AJ6" s="21"/>
      <c r="AK6" s="21"/>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row>
    <row r="7" spans="1:112" ht="6" customHeight="1">
      <c r="A7" s="96"/>
      <c r="B7" s="104"/>
      <c r="C7" s="105"/>
      <c r="D7" s="106"/>
      <c r="E7" s="107"/>
      <c r="F7" s="105"/>
      <c r="G7" s="106"/>
      <c r="H7" s="102"/>
      <c r="I7" s="102"/>
      <c r="J7" s="102"/>
      <c r="K7" s="102"/>
      <c r="L7" s="98"/>
      <c r="M7" s="98"/>
      <c r="N7" s="21"/>
      <c r="O7" s="21"/>
      <c r="P7" s="21"/>
      <c r="Q7" s="21"/>
      <c r="R7" s="21"/>
      <c r="S7" s="21"/>
      <c r="T7" s="21"/>
      <c r="U7" s="21"/>
      <c r="V7" s="21"/>
      <c r="W7" s="21"/>
      <c r="X7" s="21"/>
      <c r="Y7" s="21"/>
      <c r="Z7" s="21"/>
      <c r="AA7" s="21"/>
      <c r="AB7" s="21"/>
      <c r="AC7" s="21"/>
      <c r="AD7" s="21"/>
      <c r="AE7" s="21"/>
      <c r="AF7" s="21"/>
      <c r="AG7" s="21"/>
      <c r="AH7" s="21"/>
      <c r="AI7" s="21"/>
      <c r="AJ7" s="21"/>
      <c r="AK7" s="21"/>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row>
    <row r="8" spans="1:112" ht="6.6" customHeight="1">
      <c r="A8" s="96"/>
      <c r="B8" s="108"/>
      <c r="C8" s="109"/>
      <c r="D8" s="110"/>
      <c r="E8" s="111"/>
      <c r="F8" s="109"/>
      <c r="G8" s="110"/>
      <c r="H8" s="112"/>
      <c r="I8" s="112"/>
      <c r="J8" s="112"/>
      <c r="K8" s="112"/>
      <c r="L8" s="113"/>
      <c r="M8" s="64"/>
      <c r="N8" s="1"/>
      <c r="O8" s="1"/>
      <c r="P8" s="1"/>
      <c r="Q8" s="1"/>
      <c r="R8" s="1"/>
      <c r="S8" s="1"/>
      <c r="T8" s="1"/>
      <c r="U8" s="1"/>
      <c r="V8" s="1"/>
      <c r="W8" s="1"/>
      <c r="X8" s="21"/>
      <c r="Y8" s="21"/>
      <c r="Z8" s="21"/>
      <c r="AA8" s="21"/>
      <c r="AB8" s="21"/>
      <c r="AC8" s="21"/>
      <c r="AD8" s="21"/>
      <c r="AE8" s="21"/>
      <c r="AF8" s="21"/>
      <c r="AG8" s="21"/>
      <c r="AH8" s="21"/>
      <c r="AI8" s="21"/>
      <c r="AJ8" s="21"/>
      <c r="AK8" s="21"/>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row>
    <row r="9" spans="1:112" ht="6.95" customHeight="1">
      <c r="A9" s="327"/>
      <c r="B9" s="327"/>
      <c r="C9" s="327"/>
      <c r="D9" s="327"/>
      <c r="E9" s="327"/>
      <c r="F9" s="327"/>
      <c r="G9" s="327"/>
      <c r="H9" s="327"/>
      <c r="I9" s="327"/>
      <c r="J9" s="327"/>
      <c r="K9" s="327"/>
      <c r="L9" s="116"/>
      <c r="M9" s="98"/>
      <c r="N9" s="21"/>
      <c r="O9" s="21"/>
      <c r="P9" s="21"/>
      <c r="Q9" s="21"/>
      <c r="R9" s="21"/>
      <c r="S9" s="21"/>
      <c r="T9" s="21"/>
      <c r="U9" s="21"/>
      <c r="V9" s="21"/>
      <c r="W9" s="21"/>
      <c r="X9" s="21"/>
      <c r="Y9" s="21"/>
      <c r="Z9" s="21"/>
      <c r="AA9" s="21"/>
      <c r="AB9" s="21"/>
      <c r="AC9" s="21"/>
      <c r="AD9" s="21"/>
      <c r="AE9" s="21"/>
      <c r="AF9" s="21"/>
      <c r="AG9" s="21"/>
      <c r="AH9" s="21"/>
      <c r="AI9" s="21"/>
      <c r="AJ9" s="21"/>
      <c r="AK9" s="21"/>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row>
    <row r="10" spans="1:112" ht="44.45" customHeight="1">
      <c r="A10" s="96"/>
      <c r="B10" s="64"/>
      <c r="C10" s="128"/>
      <c r="D10" s="128"/>
      <c r="E10" s="128"/>
      <c r="F10" s="128"/>
      <c r="G10" s="328" t="s">
        <v>109</v>
      </c>
      <c r="H10" s="329"/>
      <c r="I10" s="98"/>
      <c r="J10" s="328" t="s">
        <v>110</v>
      </c>
      <c r="K10" s="329"/>
      <c r="L10" s="64"/>
      <c r="M10" s="64"/>
      <c r="N10" s="1"/>
      <c r="O10" s="1"/>
      <c r="P10" s="1"/>
      <c r="Q10" s="1"/>
      <c r="R10" s="1"/>
      <c r="S10" s="1"/>
      <c r="T10" s="1"/>
      <c r="U10" s="28"/>
      <c r="V10" s="21"/>
      <c r="W10" s="21"/>
      <c r="X10" s="21"/>
      <c r="Y10" s="21"/>
      <c r="Z10" s="21"/>
      <c r="AA10" s="21"/>
      <c r="AB10" s="21"/>
      <c r="AC10" s="21"/>
      <c r="AD10" s="21"/>
      <c r="AE10" s="21"/>
      <c r="AF10" s="21"/>
      <c r="AG10" s="21"/>
      <c r="AH10" s="21"/>
      <c r="AI10" s="21"/>
      <c r="AJ10" s="21"/>
      <c r="AK10" s="21"/>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row>
    <row r="11" spans="1:112" ht="51.6" customHeight="1">
      <c r="A11" s="96"/>
      <c r="B11" s="64"/>
      <c r="C11" s="123"/>
      <c r="D11" s="128"/>
      <c r="E11" s="128"/>
      <c r="F11" s="128"/>
      <c r="G11" s="332" t="s">
        <v>111</v>
      </c>
      <c r="H11" s="333"/>
      <c r="I11" s="98"/>
      <c r="J11" s="332" t="s">
        <v>111</v>
      </c>
      <c r="K11" s="333"/>
      <c r="L11" s="64"/>
      <c r="M11" s="64"/>
      <c r="N11" s="1"/>
      <c r="O11" s="1"/>
      <c r="P11" s="1"/>
      <c r="Q11" s="1"/>
      <c r="R11" s="1"/>
      <c r="S11" s="1"/>
      <c r="T11" s="1"/>
      <c r="U11" s="29"/>
      <c r="V11" s="21"/>
      <c r="W11" s="21"/>
      <c r="X11" s="21"/>
      <c r="Y11" s="21"/>
      <c r="Z11" s="21"/>
      <c r="AA11" s="21"/>
      <c r="AB11" s="21"/>
      <c r="AC11" s="21"/>
      <c r="AD11" s="21"/>
      <c r="AE11" s="21"/>
      <c r="AF11" s="21"/>
      <c r="AG11" s="21"/>
      <c r="AH11" s="21"/>
      <c r="AI11" s="21"/>
      <c r="AJ11" s="21"/>
      <c r="AK11" s="21"/>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row>
    <row r="12" spans="1:112" ht="54" customHeight="1">
      <c r="A12" s="96"/>
      <c r="B12" s="64"/>
      <c r="C12" s="128"/>
      <c r="D12" s="128"/>
      <c r="E12" s="128"/>
      <c r="F12" s="128"/>
      <c r="G12" s="243" t="s">
        <v>85</v>
      </c>
      <c r="H12" s="243" t="s">
        <v>86</v>
      </c>
      <c r="I12" s="98"/>
      <c r="J12" s="243" t="s">
        <v>85</v>
      </c>
      <c r="K12" s="243" t="s">
        <v>86</v>
      </c>
      <c r="L12" s="64"/>
      <c r="M12" s="64"/>
      <c r="N12" s="1"/>
      <c r="O12" s="1"/>
      <c r="P12" s="1"/>
      <c r="Q12" s="1"/>
      <c r="R12" s="1"/>
      <c r="S12" s="1"/>
      <c r="T12" s="1"/>
      <c r="U12" s="2"/>
      <c r="V12" s="21"/>
      <c r="W12" s="21"/>
      <c r="X12" s="21"/>
      <c r="Y12" s="21"/>
      <c r="Z12" s="21"/>
      <c r="AA12" s="21"/>
      <c r="AB12" s="21"/>
      <c r="AC12" s="21"/>
      <c r="AD12" s="21"/>
      <c r="AE12" s="21"/>
      <c r="AF12" s="21"/>
      <c r="AG12" s="21"/>
      <c r="AH12" s="21"/>
      <c r="AI12" s="21"/>
      <c r="AJ12" s="21"/>
      <c r="AK12" s="21"/>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row>
    <row r="13" spans="1:112" ht="15" customHeight="1">
      <c r="A13" s="96"/>
      <c r="B13" s="183" t="s">
        <v>59</v>
      </c>
      <c r="C13" s="123" t="s">
        <v>60</v>
      </c>
      <c r="D13" s="92"/>
      <c r="E13" s="122"/>
      <c r="F13" s="128"/>
      <c r="G13" s="184">
        <f>'2 - Compliance'!G17-'2 - Compliance'!W35</f>
        <v>0</v>
      </c>
      <c r="H13" s="185">
        <f>'2 - Compliance'!H17-'2 - Compliance'!X35</f>
        <v>0</v>
      </c>
      <c r="I13" s="98"/>
      <c r="J13" s="184">
        <f>'2 - Compliance'!G52-'2 - Compliance'!W70</f>
        <v>0</v>
      </c>
      <c r="K13" s="185">
        <f>'2 - Compliance'!H52-'2 - Compliance'!X70</f>
        <v>0</v>
      </c>
      <c r="L13" s="64"/>
      <c r="M13" s="64"/>
      <c r="N13" s="1"/>
      <c r="O13" s="1"/>
      <c r="P13" s="1"/>
      <c r="Q13" s="1"/>
      <c r="R13" s="1"/>
      <c r="S13" s="1"/>
      <c r="T13" s="1"/>
      <c r="U13" s="30"/>
      <c r="V13" s="21"/>
      <c r="W13" s="21"/>
      <c r="X13" s="21"/>
      <c r="Y13" s="21"/>
      <c r="Z13" s="21"/>
      <c r="AA13" s="21"/>
      <c r="AB13" s="21"/>
      <c r="AC13" s="21"/>
      <c r="AD13" s="21"/>
      <c r="AE13" s="21"/>
      <c r="AF13" s="21"/>
      <c r="AG13" s="21"/>
      <c r="AH13" s="21"/>
      <c r="AI13" s="21"/>
      <c r="AJ13" s="21"/>
      <c r="AK13" s="21"/>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row>
    <row r="14" spans="1:112" ht="15" customHeight="1">
      <c r="A14" s="96"/>
      <c r="B14" s="183" t="s">
        <v>61</v>
      </c>
      <c r="C14" s="123" t="s">
        <v>62</v>
      </c>
      <c r="D14" s="92"/>
      <c r="E14" s="122"/>
      <c r="F14" s="128"/>
      <c r="G14" s="184">
        <f>'2 - Compliance'!G18-'2 - Compliance'!W36</f>
        <v>0</v>
      </c>
      <c r="H14" s="185">
        <f>'2 - Compliance'!H18-'2 - Compliance'!X36</f>
        <v>0</v>
      </c>
      <c r="I14" s="98"/>
      <c r="J14" s="184">
        <f>'2 - Compliance'!G53-'2 - Compliance'!W71</f>
        <v>0</v>
      </c>
      <c r="K14" s="185">
        <f>'2 - Compliance'!H53-'2 - Compliance'!X71</f>
        <v>0</v>
      </c>
      <c r="L14" s="64"/>
      <c r="M14" s="64"/>
      <c r="N14" s="1"/>
      <c r="O14" s="1"/>
      <c r="P14" s="1"/>
      <c r="Q14" s="1"/>
      <c r="R14" s="1"/>
      <c r="S14" s="1"/>
      <c r="T14" s="1"/>
      <c r="U14" s="30"/>
      <c r="V14" s="21"/>
      <c r="W14" s="21"/>
      <c r="X14" s="21"/>
      <c r="Y14" s="21"/>
      <c r="Z14" s="21"/>
      <c r="AA14" s="21"/>
      <c r="AB14" s="21"/>
      <c r="AC14" s="21"/>
      <c r="AD14" s="21"/>
      <c r="AE14" s="21"/>
      <c r="AF14" s="21"/>
      <c r="AG14" s="21"/>
      <c r="AH14" s="21"/>
      <c r="AI14" s="21"/>
      <c r="AJ14" s="21"/>
      <c r="AK14" s="21"/>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row>
    <row r="15" spans="1:112" ht="15" customHeight="1">
      <c r="A15" s="96"/>
      <c r="B15" s="183" t="s">
        <v>63</v>
      </c>
      <c r="C15" s="123" t="s">
        <v>64</v>
      </c>
      <c r="D15" s="92"/>
      <c r="E15" s="122"/>
      <c r="F15" s="128"/>
      <c r="G15" s="184">
        <f>'2 - Compliance'!G19-'2 - Compliance'!W37</f>
        <v>0</v>
      </c>
      <c r="H15" s="185">
        <f>'2 - Compliance'!H19-'2 - Compliance'!X37</f>
        <v>0</v>
      </c>
      <c r="I15" s="98"/>
      <c r="J15" s="184">
        <f>'2 - Compliance'!G54-'2 - Compliance'!W72</f>
        <v>0</v>
      </c>
      <c r="K15" s="185">
        <f>'2 - Compliance'!H54-'2 - Compliance'!X72</f>
        <v>0</v>
      </c>
      <c r="L15" s="64"/>
      <c r="M15" s="64"/>
      <c r="N15" s="1"/>
      <c r="O15" s="1"/>
      <c r="P15" s="1"/>
      <c r="Q15" s="1"/>
      <c r="R15" s="1"/>
      <c r="S15" s="1"/>
      <c r="T15" s="1"/>
      <c r="U15" s="30"/>
      <c r="V15" s="21"/>
      <c r="W15" s="21"/>
      <c r="X15" s="21"/>
      <c r="Y15" s="21"/>
      <c r="Z15" s="21"/>
      <c r="AA15" s="21"/>
      <c r="AB15" s="21"/>
      <c r="AC15" s="21"/>
      <c r="AD15" s="21"/>
      <c r="AE15" s="21"/>
      <c r="AF15" s="21"/>
      <c r="AG15" s="21"/>
      <c r="AH15" s="21"/>
      <c r="AI15" s="21"/>
      <c r="AJ15" s="21"/>
      <c r="AK15" s="21"/>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row>
    <row r="16" spans="1:112" ht="15" customHeight="1">
      <c r="A16" s="96"/>
      <c r="B16" s="183" t="s">
        <v>65</v>
      </c>
      <c r="C16" s="123" t="s">
        <v>66</v>
      </c>
      <c r="D16" s="92"/>
      <c r="E16" s="122"/>
      <c r="F16" s="128"/>
      <c r="G16" s="184">
        <f>'2 - Compliance'!G20-'2 - Compliance'!W38</f>
        <v>0</v>
      </c>
      <c r="H16" s="185">
        <f>'2 - Compliance'!H20-'2 - Compliance'!X38</f>
        <v>0</v>
      </c>
      <c r="I16" s="98"/>
      <c r="J16" s="184">
        <f>'2 - Compliance'!G55-'2 - Compliance'!W73</f>
        <v>0</v>
      </c>
      <c r="K16" s="185">
        <f>'2 - Compliance'!H55-'2 - Compliance'!X73</f>
        <v>0</v>
      </c>
      <c r="L16" s="64"/>
      <c r="M16" s="64"/>
      <c r="N16" s="1"/>
      <c r="O16" s="1"/>
      <c r="P16" s="1"/>
      <c r="Q16" s="1"/>
      <c r="R16" s="1"/>
      <c r="S16" s="1"/>
      <c r="T16" s="1"/>
      <c r="U16" s="23"/>
      <c r="V16" s="21"/>
      <c r="W16" s="21"/>
      <c r="X16" s="21"/>
      <c r="Y16" s="21"/>
      <c r="Z16" s="21"/>
      <c r="AA16" s="21"/>
      <c r="AB16" s="21"/>
      <c r="AC16" s="21"/>
      <c r="AD16" s="21"/>
      <c r="AE16" s="21"/>
      <c r="AF16" s="21"/>
      <c r="AG16" s="21"/>
      <c r="AH16" s="21"/>
      <c r="AI16" s="21"/>
      <c r="AJ16" s="21"/>
      <c r="AK16" s="21"/>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row>
    <row r="17" spans="1:112" ht="15" customHeight="1">
      <c r="A17" s="96"/>
      <c r="B17" s="183" t="s">
        <v>67</v>
      </c>
      <c r="C17" s="123" t="s">
        <v>68</v>
      </c>
      <c r="D17" s="92"/>
      <c r="E17" s="122"/>
      <c r="F17" s="128"/>
      <c r="G17" s="184">
        <f>'2 - Compliance'!G21-'2 - Compliance'!W39</f>
        <v>0</v>
      </c>
      <c r="H17" s="185">
        <f>'2 - Compliance'!H21-'2 - Compliance'!X39</f>
        <v>0</v>
      </c>
      <c r="I17" s="98"/>
      <c r="J17" s="184">
        <f>'2 - Compliance'!G56-'2 - Compliance'!W74</f>
        <v>0</v>
      </c>
      <c r="K17" s="185">
        <f>'2 - Compliance'!H56-'2 - Compliance'!X74</f>
        <v>0</v>
      </c>
      <c r="L17" s="64"/>
      <c r="M17" s="64"/>
      <c r="N17" s="1"/>
      <c r="O17" s="1"/>
      <c r="P17" s="1"/>
      <c r="Q17" s="1"/>
      <c r="R17" s="1"/>
      <c r="S17" s="1"/>
      <c r="T17" s="1"/>
      <c r="U17" s="23"/>
      <c r="V17" s="21"/>
      <c r="W17" s="21"/>
      <c r="X17" s="21"/>
      <c r="Y17" s="21"/>
      <c r="Z17" s="21"/>
      <c r="AA17" s="21"/>
      <c r="AB17" s="21"/>
      <c r="AC17" s="21"/>
      <c r="AD17" s="21"/>
      <c r="AE17" s="21"/>
      <c r="AF17" s="21"/>
      <c r="AG17" s="21"/>
      <c r="AH17" s="21"/>
      <c r="AI17" s="21"/>
      <c r="AJ17" s="21"/>
      <c r="AK17" s="21"/>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row>
    <row r="18" spans="1:112" ht="15" customHeight="1">
      <c r="A18" s="96"/>
      <c r="B18" s="183" t="s">
        <v>69</v>
      </c>
      <c r="C18" s="123" t="s">
        <v>70</v>
      </c>
      <c r="D18" s="92"/>
      <c r="E18" s="122"/>
      <c r="F18" s="128"/>
      <c r="G18" s="184">
        <f>'2 - Compliance'!G22-'2 - Compliance'!W40</f>
        <v>0</v>
      </c>
      <c r="H18" s="185">
        <f>'2 - Compliance'!H22-'2 - Compliance'!X40</f>
        <v>0</v>
      </c>
      <c r="I18" s="98"/>
      <c r="J18" s="184">
        <f>'2 - Compliance'!G57</f>
        <v>0</v>
      </c>
      <c r="K18" s="185">
        <f>'2 - Compliance'!H57</f>
        <v>0</v>
      </c>
      <c r="L18" s="64"/>
      <c r="M18" s="64"/>
      <c r="N18" s="1"/>
      <c r="O18" s="1"/>
      <c r="P18" s="1"/>
      <c r="Q18" s="1"/>
      <c r="R18" s="1"/>
      <c r="S18" s="1"/>
      <c r="T18" s="1"/>
      <c r="U18" s="23"/>
      <c r="V18" s="21"/>
      <c r="W18" s="21"/>
      <c r="X18" s="21"/>
      <c r="Y18" s="21"/>
      <c r="Z18" s="21"/>
      <c r="AA18" s="21"/>
      <c r="AB18" s="21"/>
      <c r="AC18" s="21"/>
      <c r="AD18" s="21"/>
      <c r="AE18" s="21"/>
      <c r="AF18" s="21"/>
      <c r="AG18" s="21"/>
      <c r="AH18" s="21"/>
      <c r="AI18" s="21"/>
      <c r="AJ18" s="21"/>
      <c r="AK18" s="21"/>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row>
    <row r="19" spans="1:112" ht="15" customHeight="1">
      <c r="A19" s="96"/>
      <c r="B19" s="183" t="s">
        <v>71</v>
      </c>
      <c r="C19" s="123" t="s">
        <v>72</v>
      </c>
      <c r="D19" s="92"/>
      <c r="E19" s="122"/>
      <c r="F19" s="128"/>
      <c r="G19" s="184">
        <f>'2 - Compliance'!G23-'2 - Compliance'!W41</f>
        <v>0</v>
      </c>
      <c r="H19" s="185">
        <f>'2 - Compliance'!H23-'2 - Compliance'!X41</f>
        <v>0</v>
      </c>
      <c r="I19" s="98"/>
      <c r="J19" s="184">
        <f>'2 - Compliance'!G58</f>
        <v>0</v>
      </c>
      <c r="K19" s="185">
        <f>'2 - Compliance'!H58</f>
        <v>0</v>
      </c>
      <c r="L19" s="64"/>
      <c r="M19" s="64"/>
      <c r="N19" s="1"/>
      <c r="O19" s="1"/>
      <c r="P19" s="1"/>
      <c r="Q19" s="1"/>
      <c r="R19" s="1"/>
      <c r="S19" s="1"/>
      <c r="T19" s="1"/>
      <c r="U19" s="23"/>
      <c r="V19" s="21"/>
      <c r="W19" s="21"/>
      <c r="X19" s="21"/>
      <c r="Y19" s="21"/>
      <c r="Z19" s="21"/>
      <c r="AA19" s="21"/>
      <c r="AB19" s="21"/>
      <c r="AC19" s="21"/>
      <c r="AD19" s="21"/>
      <c r="AE19" s="21"/>
      <c r="AF19" s="21"/>
      <c r="AG19" s="21"/>
      <c r="AH19" s="21"/>
      <c r="AI19" s="21"/>
      <c r="AJ19" s="21"/>
      <c r="AK19" s="21"/>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row>
    <row r="20" spans="1:112" ht="15" customHeight="1">
      <c r="A20" s="96"/>
      <c r="B20" s="183" t="s">
        <v>73</v>
      </c>
      <c r="C20" s="123" t="s">
        <v>74</v>
      </c>
      <c r="D20" s="92"/>
      <c r="E20" s="122"/>
      <c r="F20" s="128"/>
      <c r="G20" s="184">
        <f>'2 - Compliance'!G24</f>
        <v>0</v>
      </c>
      <c r="H20" s="185">
        <f>'2 - Compliance'!H24</f>
        <v>0</v>
      </c>
      <c r="I20" s="98"/>
      <c r="J20" s="184">
        <f>'2 - Compliance'!G59</f>
        <v>0</v>
      </c>
      <c r="K20" s="185">
        <f>'2 - Compliance'!H59</f>
        <v>0</v>
      </c>
      <c r="L20" s="64"/>
      <c r="M20" s="64"/>
      <c r="N20" s="1"/>
      <c r="O20" s="1"/>
      <c r="P20" s="1"/>
      <c r="Q20" s="1"/>
      <c r="R20" s="1"/>
      <c r="S20" s="1"/>
      <c r="T20" s="1"/>
      <c r="U20" s="23"/>
      <c r="V20" s="21"/>
      <c r="W20" s="21"/>
      <c r="X20" s="21"/>
      <c r="Y20" s="21"/>
      <c r="Z20" s="21"/>
      <c r="AA20" s="21"/>
      <c r="AB20" s="21"/>
      <c r="AC20" s="21"/>
      <c r="AD20" s="21"/>
      <c r="AE20" s="21"/>
      <c r="AF20" s="21"/>
      <c r="AG20" s="21"/>
      <c r="AH20" s="21"/>
      <c r="AI20" s="21"/>
      <c r="AJ20" s="21"/>
      <c r="AK20" s="21"/>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row>
    <row r="21" spans="1:112" ht="15" customHeight="1">
      <c r="A21" s="96"/>
      <c r="B21" s="183" t="s">
        <v>75</v>
      </c>
      <c r="C21" s="123" t="s">
        <v>76</v>
      </c>
      <c r="D21" s="92"/>
      <c r="E21" s="122"/>
      <c r="F21" s="128"/>
      <c r="G21" s="184">
        <f>'2 - Compliance'!G25</f>
        <v>0</v>
      </c>
      <c r="H21" s="185">
        <f>'2 - Compliance'!H25</f>
        <v>0</v>
      </c>
      <c r="I21" s="98"/>
      <c r="J21" s="184">
        <f>'2 - Compliance'!G60</f>
        <v>0</v>
      </c>
      <c r="K21" s="185">
        <f>'2 - Compliance'!H60</f>
        <v>0</v>
      </c>
      <c r="L21" s="64"/>
      <c r="M21" s="64"/>
      <c r="N21" s="1"/>
      <c r="O21" s="1"/>
      <c r="P21" s="1"/>
      <c r="Q21" s="1"/>
      <c r="R21" s="1"/>
      <c r="S21" s="1"/>
      <c r="T21" s="1"/>
      <c r="U21" s="23"/>
      <c r="V21" s="21"/>
      <c r="W21" s="21"/>
      <c r="X21" s="21"/>
      <c r="Y21" s="21"/>
      <c r="Z21" s="21"/>
      <c r="AA21" s="21"/>
      <c r="AB21" s="21"/>
      <c r="AC21" s="21"/>
      <c r="AD21" s="21"/>
      <c r="AE21" s="21"/>
      <c r="AF21" s="21"/>
      <c r="AG21" s="21"/>
      <c r="AH21" s="21"/>
      <c r="AI21" s="21"/>
      <c r="AJ21" s="21"/>
      <c r="AK21" s="21"/>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row>
    <row r="22" spans="1:112" ht="15" customHeight="1">
      <c r="A22" s="96"/>
      <c r="B22" s="183" t="s">
        <v>77</v>
      </c>
      <c r="C22" s="123" t="s">
        <v>78</v>
      </c>
      <c r="D22" s="92"/>
      <c r="E22" s="122"/>
      <c r="F22" s="128"/>
      <c r="G22" s="260">
        <f>'2 - Compliance'!G26</f>
        <v>0</v>
      </c>
      <c r="H22" s="261">
        <f>'2 - Compliance'!H26</f>
        <v>0</v>
      </c>
      <c r="I22" s="98"/>
      <c r="J22" s="260">
        <f>'2 - Compliance'!G61</f>
        <v>0</v>
      </c>
      <c r="K22" s="261">
        <f>'2 - Compliance'!H61</f>
        <v>0</v>
      </c>
      <c r="L22" s="64"/>
      <c r="M22" s="64"/>
      <c r="N22" s="1"/>
      <c r="O22" s="1"/>
      <c r="P22" s="1"/>
      <c r="Q22" s="1"/>
      <c r="R22" s="1"/>
      <c r="S22" s="1"/>
      <c r="T22" s="1"/>
      <c r="U22" s="23"/>
      <c r="V22" s="21"/>
      <c r="W22" s="21"/>
      <c r="X22" s="21"/>
      <c r="Y22" s="21"/>
      <c r="Z22" s="21"/>
      <c r="AA22" s="21"/>
      <c r="AB22" s="21"/>
      <c r="AC22" s="21"/>
      <c r="AD22" s="21"/>
      <c r="AE22" s="21"/>
      <c r="AF22" s="21"/>
      <c r="AG22" s="21"/>
      <c r="AH22" s="21"/>
      <c r="AI22" s="21"/>
      <c r="AJ22" s="21"/>
      <c r="AK22" s="21"/>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row>
    <row r="23" spans="1:112" ht="15" customHeight="1">
      <c r="A23" s="96"/>
      <c r="B23" s="255"/>
      <c r="C23" s="256"/>
      <c r="D23" s="257"/>
      <c r="E23" s="258"/>
      <c r="F23" s="259"/>
      <c r="G23" s="265"/>
      <c r="H23" s="266"/>
      <c r="I23" s="264"/>
      <c r="J23" s="265"/>
      <c r="K23" s="266"/>
      <c r="L23" s="64"/>
      <c r="M23" s="64"/>
      <c r="N23" s="1"/>
      <c r="O23" s="1"/>
      <c r="P23" s="1"/>
      <c r="Q23" s="1"/>
      <c r="R23" s="1"/>
      <c r="S23" s="1"/>
      <c r="T23" s="1"/>
      <c r="U23" s="23"/>
      <c r="V23" s="21"/>
      <c r="W23" s="21"/>
      <c r="X23" s="21"/>
      <c r="Y23" s="21"/>
      <c r="Z23" s="21"/>
      <c r="AA23" s="21"/>
      <c r="AB23" s="21"/>
      <c r="AC23" s="21"/>
      <c r="AD23" s="21"/>
      <c r="AE23" s="21"/>
      <c r="AF23" s="21"/>
      <c r="AG23" s="21"/>
      <c r="AH23" s="21"/>
      <c r="AI23" s="21"/>
      <c r="AJ23" s="21"/>
      <c r="AK23" s="21"/>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row>
    <row r="24" spans="1:112" s="22" customFormat="1" ht="15" customHeight="1">
      <c r="A24" s="64"/>
      <c r="B24" s="127"/>
      <c r="C24" s="244" t="s">
        <v>79</v>
      </c>
      <c r="D24" s="119"/>
      <c r="E24" s="119"/>
      <c r="F24" s="64"/>
      <c r="G24" s="262">
        <f>SUM(G13:G22)</f>
        <v>0</v>
      </c>
      <c r="H24" s="263">
        <f>SUM(H13:H22)</f>
        <v>0</v>
      </c>
      <c r="I24" s="98"/>
      <c r="J24" s="262">
        <f>SUM(J13:J22)</f>
        <v>0</v>
      </c>
      <c r="K24" s="263">
        <f>SUM(K13:K22)</f>
        <v>0</v>
      </c>
      <c r="L24" s="64"/>
      <c r="M24" s="64"/>
      <c r="N24" s="1"/>
      <c r="O24" s="1"/>
      <c r="P24" s="1"/>
      <c r="Q24" s="1"/>
      <c r="R24" s="1"/>
      <c r="S24" s="1"/>
      <c r="T24" s="1"/>
      <c r="U24" s="23"/>
      <c r="V24" s="21"/>
      <c r="W24" s="21"/>
      <c r="X24" s="21"/>
      <c r="Y24" s="21"/>
      <c r="Z24" s="21"/>
      <c r="AA24" s="21"/>
      <c r="AB24" s="21"/>
      <c r="AC24" s="21"/>
      <c r="AD24" s="21"/>
      <c r="AE24" s="21"/>
      <c r="AF24" s="21"/>
      <c r="AG24" s="21"/>
      <c r="AH24" s="21"/>
      <c r="AI24" s="21"/>
      <c r="AJ24" s="21"/>
      <c r="AK24" s="21"/>
    </row>
    <row r="25" spans="1:112" s="22" customFormat="1" ht="15" customHeight="1">
      <c r="A25" s="64"/>
      <c r="B25" s="127"/>
      <c r="C25" s="244"/>
      <c r="D25" s="119"/>
      <c r="E25" s="119"/>
      <c r="F25" s="64"/>
      <c r="G25" s="64"/>
      <c r="H25" s="64"/>
      <c r="I25" s="64"/>
      <c r="J25" s="64"/>
      <c r="K25" s="64"/>
      <c r="L25" s="64"/>
      <c r="M25" s="64"/>
      <c r="N25" s="1"/>
      <c r="O25" s="1"/>
      <c r="P25" s="1"/>
      <c r="Q25" s="1"/>
      <c r="R25" s="1"/>
      <c r="S25" s="1"/>
      <c r="T25" s="1"/>
      <c r="U25" s="23"/>
      <c r="V25" s="21"/>
      <c r="W25" s="21"/>
      <c r="X25" s="21"/>
      <c r="Y25" s="21"/>
      <c r="Z25" s="21"/>
      <c r="AA25" s="21"/>
      <c r="AB25" s="21"/>
      <c r="AC25" s="21"/>
      <c r="AD25" s="21"/>
      <c r="AE25" s="21"/>
      <c r="AF25" s="21"/>
      <c r="AG25" s="21"/>
      <c r="AH25" s="21"/>
      <c r="AI25" s="21"/>
      <c r="AJ25" s="21"/>
      <c r="AK25" s="21"/>
    </row>
    <row r="26" spans="1:112" s="22" customFormat="1" ht="30" customHeight="1">
      <c r="A26" s="64"/>
      <c r="B26" s="64"/>
      <c r="C26" s="64"/>
      <c r="D26" s="64"/>
      <c r="E26" s="64"/>
      <c r="F26" s="64"/>
      <c r="G26" s="64" t="s">
        <v>112</v>
      </c>
      <c r="H26" s="64"/>
      <c r="I26" s="98"/>
      <c r="J26" s="64"/>
      <c r="K26" s="64"/>
      <c r="L26" s="64"/>
      <c r="M26" s="64"/>
      <c r="N26" s="1"/>
      <c r="O26" s="21"/>
      <c r="P26" s="1"/>
      <c r="Q26" s="1"/>
      <c r="R26" s="21"/>
      <c r="S26" s="1"/>
      <c r="T26" s="1"/>
      <c r="U26" s="23"/>
      <c r="V26" s="21"/>
      <c r="W26" s="21"/>
      <c r="X26" s="21"/>
      <c r="Y26" s="21"/>
      <c r="Z26" s="21"/>
      <c r="AA26" s="21"/>
      <c r="AB26" s="21"/>
      <c r="AC26" s="21"/>
      <c r="AD26" s="21"/>
      <c r="AE26" s="21"/>
      <c r="AF26" s="21"/>
      <c r="AG26" s="21"/>
      <c r="AH26" s="21"/>
      <c r="AI26" s="21"/>
      <c r="AJ26" s="21"/>
      <c r="AK26" s="21"/>
    </row>
    <row r="27" spans="1:112" s="22" customFormat="1" ht="56.45" customHeight="1">
      <c r="A27" s="115"/>
      <c r="B27" s="64" t="s">
        <v>113</v>
      </c>
      <c r="C27" s="64"/>
      <c r="D27" s="64"/>
      <c r="E27" s="64"/>
      <c r="F27" s="64"/>
      <c r="G27" s="334" t="s">
        <v>114</v>
      </c>
      <c r="H27" s="335"/>
      <c r="I27" s="64"/>
      <c r="J27" s="334" t="s">
        <v>115</v>
      </c>
      <c r="K27" s="335"/>
      <c r="L27" s="64"/>
      <c r="M27" s="64"/>
      <c r="N27" s="1"/>
      <c r="O27" s="21"/>
      <c r="P27" s="21"/>
      <c r="Q27" s="21"/>
      <c r="R27" s="21"/>
      <c r="S27" s="21"/>
      <c r="T27" s="21"/>
      <c r="U27" s="23"/>
      <c r="V27" s="21"/>
      <c r="W27" s="21"/>
      <c r="X27" s="21"/>
      <c r="Y27" s="21"/>
      <c r="Z27" s="21"/>
      <c r="AA27" s="21"/>
      <c r="AB27" s="21"/>
      <c r="AC27" s="21"/>
      <c r="AD27" s="21"/>
      <c r="AE27" s="21"/>
      <c r="AF27" s="21"/>
      <c r="AG27" s="21"/>
      <c r="AH27" s="21"/>
      <c r="AI27" s="21"/>
      <c r="AJ27" s="21"/>
      <c r="AK27" s="21"/>
    </row>
    <row r="28" spans="1:112" s="22" customFormat="1" ht="22.5" customHeight="1">
      <c r="A28" s="64"/>
      <c r="B28" s="64"/>
      <c r="C28" s="64"/>
      <c r="D28" s="64"/>
      <c r="E28" s="64"/>
      <c r="F28" s="64"/>
      <c r="G28" s="330" t="str">
        <f>IF(H24&gt;0,(H13+H14+H15+H16+H17+H18+H19)/H24,"n/a")</f>
        <v>n/a</v>
      </c>
      <c r="H28" s="331"/>
      <c r="I28" s="64"/>
      <c r="J28" s="330" t="str">
        <f>IF(K24&gt;0,(K13+K14+K15+K16+K17)/K24,"n/a")</f>
        <v>n/a</v>
      </c>
      <c r="K28" s="331"/>
      <c r="L28" s="64"/>
      <c r="M28" s="64"/>
      <c r="N28" s="1"/>
      <c r="O28" s="21"/>
      <c r="P28" s="21"/>
      <c r="Q28" s="21"/>
      <c r="R28" s="21"/>
      <c r="S28" s="21"/>
      <c r="T28" s="21"/>
      <c r="U28" s="23"/>
      <c r="V28" s="21"/>
      <c r="W28" s="21"/>
      <c r="X28" s="21"/>
      <c r="Y28" s="21"/>
      <c r="Z28" s="21"/>
      <c r="AA28" s="21"/>
      <c r="AB28" s="21"/>
      <c r="AC28" s="21"/>
      <c r="AD28" s="21"/>
      <c r="AE28" s="21"/>
      <c r="AF28" s="21"/>
      <c r="AG28" s="21"/>
      <c r="AH28" s="21"/>
      <c r="AI28" s="21"/>
      <c r="AJ28" s="21"/>
      <c r="AK28" s="21"/>
    </row>
    <row r="29" spans="1:112" ht="43.5">
      <c r="A29" s="64"/>
      <c r="B29" s="64"/>
      <c r="C29" s="64"/>
      <c r="D29" s="64"/>
      <c r="E29" s="64"/>
      <c r="F29" s="64"/>
      <c r="G29" s="64"/>
      <c r="H29" s="64"/>
      <c r="I29" s="64"/>
      <c r="J29" s="64"/>
      <c r="K29" s="64"/>
      <c r="L29" s="177"/>
      <c r="M29" s="64"/>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row>
    <row r="30" spans="1:112" ht="43.5">
      <c r="A30" s="64"/>
      <c r="B30" s="64"/>
      <c r="C30" s="64"/>
      <c r="D30" s="64"/>
      <c r="E30" s="64"/>
      <c r="F30" s="64"/>
      <c r="G30" s="64"/>
      <c r="H30" s="64"/>
      <c r="I30" s="64"/>
      <c r="J30" s="64"/>
      <c r="K30" s="64"/>
      <c r="L30" s="64"/>
      <c r="M30" s="64"/>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row>
    <row r="31" spans="1:112" s="22" customFormat="1" ht="14.25"/>
    <row r="32" spans="1:112" s="22" customFormat="1" ht="14.25"/>
    <row r="33" s="22" customFormat="1" ht="14.25"/>
    <row r="34" s="22" customFormat="1" ht="14.25"/>
    <row r="35" s="22" customFormat="1" ht="14.25"/>
    <row r="36" s="22" customFormat="1" ht="14.25"/>
    <row r="37" s="22" customFormat="1" ht="14.25"/>
    <row r="38" s="22" customFormat="1" ht="14.25"/>
    <row r="39" s="22" customFormat="1" ht="14.25"/>
    <row r="40" s="22" customFormat="1" ht="14.25"/>
    <row r="41" s="22" customFormat="1" ht="14.25"/>
    <row r="42" s="22" customFormat="1" ht="14.25"/>
    <row r="43" s="22" customFormat="1" ht="14.25"/>
    <row r="44" s="22" customFormat="1" ht="14.25"/>
    <row r="45" s="22" customFormat="1" ht="14.25"/>
    <row r="46" s="22" customFormat="1" ht="14.25"/>
    <row r="47" s="22" customFormat="1" ht="14.25"/>
    <row r="48" s="22" customFormat="1" ht="14.25"/>
    <row r="49" spans="1:13" s="22" customFormat="1">
      <c r="A49" s="31"/>
      <c r="B49" s="32"/>
      <c r="H49" s="33"/>
      <c r="I49" s="33"/>
      <c r="J49" s="33"/>
      <c r="K49" s="33"/>
      <c r="L49" s="34"/>
      <c r="M49" s="34"/>
    </row>
    <row r="50" spans="1:13" s="22" customFormat="1">
      <c r="A50" s="31"/>
      <c r="B50" s="32"/>
      <c r="H50" s="33"/>
      <c r="I50" s="33"/>
      <c r="J50" s="33"/>
      <c r="K50" s="33"/>
      <c r="L50" s="34"/>
      <c r="M50" s="34"/>
    </row>
    <row r="51" spans="1:13" s="22" customFormat="1">
      <c r="A51" s="31"/>
      <c r="B51" s="32"/>
      <c r="H51" s="33"/>
      <c r="I51" s="33"/>
      <c r="J51" s="33"/>
      <c r="K51" s="33"/>
      <c r="L51" s="34"/>
      <c r="M51" s="34"/>
    </row>
    <row r="52" spans="1:13" s="22" customFormat="1">
      <c r="A52" s="31"/>
      <c r="B52" s="32"/>
      <c r="H52" s="33"/>
      <c r="I52" s="33"/>
      <c r="J52" s="33"/>
      <c r="K52" s="33"/>
      <c r="L52" s="34"/>
      <c r="M52" s="34"/>
    </row>
    <row r="53" spans="1:13" s="22" customFormat="1">
      <c r="A53" s="31"/>
      <c r="B53" s="32"/>
      <c r="H53" s="33"/>
      <c r="I53" s="33"/>
      <c r="J53" s="33"/>
      <c r="K53" s="33"/>
      <c r="L53" s="34"/>
      <c r="M53" s="34"/>
    </row>
    <row r="54" spans="1:13" s="22" customFormat="1">
      <c r="A54" s="31"/>
      <c r="B54" s="32"/>
      <c r="H54" s="33"/>
      <c r="I54" s="33"/>
      <c r="J54" s="33"/>
      <c r="K54" s="33"/>
      <c r="L54" s="34"/>
      <c r="M54" s="34"/>
    </row>
    <row r="55" spans="1:13" s="22" customFormat="1">
      <c r="A55" s="31"/>
      <c r="B55" s="32"/>
      <c r="H55" s="33"/>
      <c r="I55" s="33"/>
      <c r="J55" s="33"/>
      <c r="K55" s="33"/>
      <c r="L55" s="34"/>
      <c r="M55" s="34"/>
    </row>
    <row r="56" spans="1:13" s="22" customFormat="1">
      <c r="A56" s="31"/>
      <c r="B56" s="32"/>
      <c r="H56" s="33"/>
      <c r="I56" s="33"/>
      <c r="J56" s="33"/>
      <c r="K56" s="33"/>
      <c r="L56" s="34"/>
      <c r="M56" s="34"/>
    </row>
    <row r="57" spans="1:13" s="22" customFormat="1">
      <c r="A57" s="31"/>
      <c r="B57" s="32"/>
      <c r="H57" s="33"/>
      <c r="I57" s="33"/>
      <c r="J57" s="33"/>
      <c r="K57" s="33"/>
      <c r="L57" s="34"/>
      <c r="M57" s="34"/>
    </row>
    <row r="58" spans="1:13" s="22" customFormat="1">
      <c r="A58" s="31"/>
      <c r="B58" s="32"/>
      <c r="H58" s="33"/>
      <c r="I58" s="33"/>
      <c r="J58" s="33"/>
      <c r="K58" s="33"/>
      <c r="L58" s="34"/>
      <c r="M58" s="34"/>
    </row>
    <row r="59" spans="1:13" s="22" customFormat="1">
      <c r="A59" s="31"/>
      <c r="B59" s="32"/>
      <c r="H59" s="33"/>
      <c r="I59" s="33"/>
      <c r="J59" s="33"/>
      <c r="K59" s="33"/>
      <c r="L59" s="34"/>
      <c r="M59" s="34"/>
    </row>
    <row r="60" spans="1:13" s="22" customFormat="1">
      <c r="A60" s="31"/>
      <c r="B60" s="32"/>
      <c r="H60" s="33"/>
      <c r="I60" s="33"/>
      <c r="J60" s="33"/>
      <c r="K60" s="33"/>
      <c r="L60" s="34"/>
      <c r="M60" s="34"/>
    </row>
    <row r="61" spans="1:13" s="22" customFormat="1">
      <c r="A61" s="31"/>
      <c r="B61" s="32"/>
      <c r="H61" s="33"/>
      <c r="I61" s="33"/>
      <c r="J61" s="33"/>
      <c r="K61" s="33"/>
      <c r="L61" s="34"/>
      <c r="M61" s="34"/>
    </row>
    <row r="62" spans="1:13" s="22" customFormat="1">
      <c r="A62" s="31"/>
      <c r="B62" s="32"/>
      <c r="H62" s="33"/>
      <c r="I62" s="33"/>
      <c r="J62" s="33"/>
      <c r="K62" s="33"/>
      <c r="L62" s="34"/>
      <c r="M62" s="34"/>
    </row>
    <row r="63" spans="1:13" s="22" customFormat="1">
      <c r="A63" s="31"/>
      <c r="B63" s="32"/>
      <c r="H63" s="33"/>
      <c r="I63" s="33"/>
      <c r="J63" s="33"/>
      <c r="K63" s="33"/>
      <c r="L63" s="34"/>
      <c r="M63" s="34"/>
    </row>
    <row r="64" spans="1:13" s="22" customFormat="1">
      <c r="A64" s="31"/>
      <c r="B64" s="32"/>
      <c r="H64" s="33"/>
      <c r="I64" s="33"/>
      <c r="J64" s="33"/>
      <c r="K64" s="33"/>
      <c r="L64" s="34"/>
      <c r="M64" s="34"/>
    </row>
    <row r="65" spans="1:13" s="22" customFormat="1">
      <c r="A65" s="31"/>
      <c r="B65" s="32"/>
      <c r="H65" s="33"/>
      <c r="I65" s="33"/>
      <c r="J65" s="33"/>
      <c r="K65" s="33"/>
      <c r="L65" s="34"/>
      <c r="M65" s="34"/>
    </row>
    <row r="66" spans="1:13" s="22" customFormat="1">
      <c r="A66" s="31"/>
      <c r="B66" s="32"/>
      <c r="H66" s="33"/>
      <c r="I66" s="33"/>
      <c r="J66" s="33"/>
      <c r="K66" s="33"/>
      <c r="L66" s="34"/>
      <c r="M66" s="34"/>
    </row>
    <row r="67" spans="1:13" s="22" customFormat="1">
      <c r="A67" s="31"/>
      <c r="B67" s="32"/>
      <c r="H67" s="33"/>
      <c r="I67" s="33"/>
      <c r="J67" s="33"/>
      <c r="K67" s="33"/>
      <c r="L67" s="34"/>
      <c r="M67" s="34"/>
    </row>
    <row r="68" spans="1:13" s="22" customFormat="1">
      <c r="A68" s="31"/>
      <c r="B68" s="32"/>
      <c r="H68" s="33"/>
      <c r="I68" s="33"/>
      <c r="J68" s="33"/>
      <c r="K68" s="33"/>
      <c r="L68" s="34"/>
      <c r="M68" s="34"/>
    </row>
    <row r="69" spans="1:13" s="22" customFormat="1">
      <c r="A69" s="31"/>
      <c r="B69" s="32"/>
      <c r="H69" s="33"/>
      <c r="I69" s="33"/>
      <c r="J69" s="33"/>
      <c r="K69" s="33"/>
      <c r="L69" s="34"/>
      <c r="M69" s="34"/>
    </row>
    <row r="70" spans="1:13" s="22" customFormat="1">
      <c r="A70" s="31"/>
      <c r="B70" s="32"/>
      <c r="H70" s="33"/>
      <c r="I70" s="33"/>
      <c r="J70" s="33"/>
      <c r="K70" s="33"/>
      <c r="L70" s="34"/>
      <c r="M70" s="34"/>
    </row>
    <row r="71" spans="1:13" s="22" customFormat="1">
      <c r="A71" s="31"/>
      <c r="B71" s="32"/>
      <c r="H71" s="33"/>
      <c r="I71" s="33"/>
      <c r="J71" s="33"/>
      <c r="K71" s="33"/>
      <c r="L71" s="34"/>
      <c r="M71" s="34"/>
    </row>
    <row r="72" spans="1:13" s="22" customFormat="1">
      <c r="A72" s="31"/>
      <c r="B72" s="32"/>
      <c r="H72" s="33"/>
      <c r="I72" s="33"/>
      <c r="J72" s="33"/>
      <c r="K72" s="33"/>
      <c r="L72" s="34"/>
      <c r="M72" s="34"/>
    </row>
    <row r="73" spans="1:13" s="22" customFormat="1">
      <c r="A73" s="31"/>
      <c r="B73" s="32"/>
      <c r="H73" s="33"/>
      <c r="I73" s="33"/>
      <c r="J73" s="33"/>
      <c r="K73" s="33"/>
      <c r="L73" s="34"/>
      <c r="M73" s="34"/>
    </row>
    <row r="74" spans="1:13" s="22" customFormat="1">
      <c r="A74" s="31"/>
      <c r="B74" s="32"/>
      <c r="H74" s="33"/>
      <c r="I74" s="33"/>
      <c r="J74" s="33"/>
      <c r="K74" s="33"/>
      <c r="L74" s="34"/>
      <c r="M74" s="34"/>
    </row>
    <row r="75" spans="1:13" s="22" customFormat="1">
      <c r="A75" s="31"/>
      <c r="B75" s="32"/>
      <c r="H75" s="33"/>
      <c r="I75" s="33"/>
      <c r="J75" s="33"/>
      <c r="K75" s="33"/>
      <c r="L75" s="34"/>
      <c r="M75" s="34"/>
    </row>
    <row r="76" spans="1:13" s="22" customFormat="1">
      <c r="A76" s="31"/>
      <c r="B76" s="32"/>
      <c r="H76" s="33"/>
      <c r="I76" s="33"/>
      <c r="J76" s="33"/>
      <c r="K76" s="33"/>
      <c r="L76" s="34"/>
      <c r="M76" s="34"/>
    </row>
    <row r="77" spans="1:13" s="22" customFormat="1">
      <c r="A77" s="31"/>
      <c r="B77" s="32"/>
      <c r="H77" s="33"/>
      <c r="I77" s="33"/>
      <c r="J77" s="33"/>
      <c r="K77" s="33"/>
      <c r="L77" s="34"/>
      <c r="M77" s="34"/>
    </row>
    <row r="78" spans="1:13" s="22" customFormat="1">
      <c r="A78" s="31"/>
      <c r="B78" s="32"/>
      <c r="H78" s="33"/>
      <c r="I78" s="33"/>
      <c r="J78" s="33"/>
      <c r="K78" s="33"/>
      <c r="L78" s="34"/>
      <c r="M78" s="34"/>
    </row>
    <row r="79" spans="1:13" s="22" customFormat="1">
      <c r="A79" s="31"/>
      <c r="B79" s="32"/>
      <c r="H79" s="33"/>
      <c r="I79" s="33"/>
      <c r="J79" s="33"/>
      <c r="K79" s="33"/>
      <c r="L79" s="34"/>
      <c r="M79" s="34"/>
    </row>
    <row r="80" spans="1:13" s="22" customFormat="1">
      <c r="A80" s="31"/>
      <c r="B80" s="32"/>
      <c r="H80" s="33"/>
      <c r="I80" s="33"/>
      <c r="J80" s="33"/>
      <c r="K80" s="33"/>
      <c r="L80" s="34"/>
      <c r="M80" s="34"/>
    </row>
    <row r="81" spans="1:13" s="22" customFormat="1">
      <c r="A81" s="31"/>
      <c r="B81" s="32"/>
      <c r="H81" s="33"/>
      <c r="I81" s="33"/>
      <c r="J81" s="33"/>
      <c r="K81" s="33"/>
      <c r="L81" s="34"/>
      <c r="M81" s="34"/>
    </row>
    <row r="82" spans="1:13" s="22" customFormat="1">
      <c r="A82" s="31"/>
      <c r="B82" s="32"/>
      <c r="H82" s="33"/>
      <c r="I82" s="33"/>
      <c r="J82" s="33"/>
      <c r="K82" s="33"/>
      <c r="L82" s="34"/>
      <c r="M82" s="34"/>
    </row>
    <row r="83" spans="1:13" s="22" customFormat="1">
      <c r="A83" s="31"/>
      <c r="B83" s="32"/>
      <c r="H83" s="33"/>
      <c r="I83" s="33"/>
      <c r="J83" s="33"/>
      <c r="K83" s="33"/>
      <c r="L83" s="34"/>
      <c r="M83" s="34"/>
    </row>
    <row r="84" spans="1:13" s="22" customFormat="1">
      <c r="A84" s="31"/>
      <c r="B84" s="32"/>
      <c r="H84" s="33"/>
      <c r="I84" s="33"/>
      <c r="J84" s="33"/>
      <c r="K84" s="33"/>
      <c r="L84" s="34"/>
      <c r="M84" s="34"/>
    </row>
    <row r="85" spans="1:13" s="22" customFormat="1">
      <c r="A85" s="31"/>
      <c r="B85" s="32"/>
      <c r="H85" s="33"/>
      <c r="I85" s="33"/>
      <c r="J85" s="33"/>
      <c r="K85" s="33"/>
      <c r="L85" s="34"/>
      <c r="M85" s="34"/>
    </row>
    <row r="86" spans="1:13" s="22" customFormat="1">
      <c r="A86" s="31"/>
      <c r="B86" s="32"/>
      <c r="H86" s="33"/>
      <c r="I86" s="33"/>
      <c r="J86" s="33"/>
      <c r="K86" s="33"/>
      <c r="L86" s="34"/>
      <c r="M86" s="34"/>
    </row>
    <row r="87" spans="1:13" s="22" customFormat="1">
      <c r="A87" s="31"/>
      <c r="B87" s="32"/>
      <c r="H87" s="33"/>
      <c r="I87" s="33"/>
      <c r="J87" s="33"/>
      <c r="K87" s="33"/>
      <c r="L87" s="34"/>
      <c r="M87" s="34"/>
    </row>
    <row r="88" spans="1:13" s="22" customFormat="1">
      <c r="A88" s="31"/>
      <c r="B88" s="32"/>
      <c r="H88" s="33"/>
      <c r="I88" s="33"/>
      <c r="J88" s="33"/>
      <c r="K88" s="33"/>
      <c r="L88" s="34"/>
      <c r="M88" s="34"/>
    </row>
    <row r="89" spans="1:13" s="22" customFormat="1">
      <c r="A89" s="31"/>
      <c r="B89" s="32"/>
      <c r="H89" s="33"/>
      <c r="I89" s="33"/>
      <c r="J89" s="33"/>
      <c r="K89" s="33"/>
      <c r="L89" s="34"/>
      <c r="M89" s="34"/>
    </row>
    <row r="90" spans="1:13" s="22" customFormat="1">
      <c r="A90" s="31"/>
      <c r="B90" s="32"/>
      <c r="H90" s="33"/>
      <c r="I90" s="33"/>
      <c r="J90" s="33"/>
      <c r="K90" s="33"/>
      <c r="L90" s="34"/>
      <c r="M90" s="34"/>
    </row>
    <row r="91" spans="1:13" s="22" customFormat="1">
      <c r="A91" s="31"/>
      <c r="B91" s="32"/>
      <c r="H91" s="33"/>
      <c r="I91" s="33"/>
      <c r="J91" s="33"/>
      <c r="K91" s="33"/>
      <c r="L91" s="34"/>
      <c r="M91" s="34"/>
    </row>
    <row r="92" spans="1:13" s="22" customFormat="1">
      <c r="A92" s="31"/>
      <c r="B92" s="32"/>
      <c r="H92" s="33"/>
      <c r="I92" s="33"/>
      <c r="J92" s="33"/>
      <c r="K92" s="33"/>
      <c r="L92" s="34"/>
      <c r="M92" s="34"/>
    </row>
    <row r="93" spans="1:13" s="22" customFormat="1">
      <c r="A93" s="31"/>
      <c r="B93" s="32"/>
      <c r="H93" s="33"/>
      <c r="I93" s="33"/>
      <c r="J93" s="33"/>
      <c r="K93" s="33"/>
      <c r="L93" s="34"/>
      <c r="M93" s="34"/>
    </row>
    <row r="94" spans="1:13" s="22" customFormat="1">
      <c r="A94" s="31"/>
      <c r="B94" s="32"/>
      <c r="H94" s="33"/>
      <c r="I94" s="33"/>
      <c r="J94" s="33"/>
      <c r="K94" s="33"/>
      <c r="L94" s="34"/>
      <c r="M94" s="34"/>
    </row>
    <row r="95" spans="1:13" s="22" customFormat="1">
      <c r="A95" s="31"/>
      <c r="B95" s="32"/>
      <c r="H95" s="33"/>
      <c r="I95" s="33"/>
      <c r="J95" s="33"/>
      <c r="K95" s="33"/>
      <c r="L95" s="34"/>
      <c r="M95" s="34"/>
    </row>
    <row r="96" spans="1:13" s="22" customFormat="1">
      <c r="A96" s="31"/>
      <c r="B96" s="32"/>
      <c r="H96" s="33"/>
      <c r="I96" s="33"/>
      <c r="J96" s="33"/>
      <c r="K96" s="33"/>
      <c r="L96" s="34"/>
      <c r="M96" s="34"/>
    </row>
    <row r="97" spans="1:13" s="22" customFormat="1">
      <c r="A97" s="31"/>
      <c r="B97" s="32"/>
      <c r="H97" s="33"/>
      <c r="I97" s="33"/>
      <c r="J97" s="33"/>
      <c r="K97" s="33"/>
      <c r="L97" s="34"/>
      <c r="M97" s="34"/>
    </row>
    <row r="98" spans="1:13" s="22" customFormat="1">
      <c r="A98" s="31"/>
      <c r="B98" s="32"/>
      <c r="H98" s="33"/>
      <c r="I98" s="33"/>
      <c r="J98" s="33"/>
      <c r="K98" s="33"/>
      <c r="L98" s="34"/>
      <c r="M98" s="34"/>
    </row>
    <row r="99" spans="1:13" s="22" customFormat="1">
      <c r="A99" s="31"/>
      <c r="B99" s="32"/>
      <c r="H99" s="33"/>
      <c r="I99" s="33"/>
      <c r="J99" s="33"/>
      <c r="K99" s="33"/>
      <c r="L99" s="34"/>
      <c r="M99" s="34"/>
    </row>
    <row r="100" spans="1:13" s="22" customFormat="1">
      <c r="A100" s="31"/>
      <c r="B100" s="32"/>
      <c r="H100" s="33"/>
      <c r="I100" s="33"/>
      <c r="J100" s="33"/>
      <c r="K100" s="33"/>
      <c r="L100" s="34"/>
      <c r="M100" s="34"/>
    </row>
    <row r="101" spans="1:13" s="22" customFormat="1">
      <c r="A101" s="31"/>
      <c r="B101" s="32"/>
      <c r="H101" s="33"/>
      <c r="I101" s="33"/>
      <c r="J101" s="33"/>
      <c r="K101" s="33"/>
      <c r="L101" s="34"/>
      <c r="M101" s="34"/>
    </row>
    <row r="102" spans="1:13" s="22" customFormat="1">
      <c r="A102" s="31"/>
      <c r="B102" s="32"/>
      <c r="H102" s="33"/>
      <c r="I102" s="33"/>
      <c r="J102" s="33"/>
      <c r="K102" s="33"/>
      <c r="L102" s="34"/>
      <c r="M102" s="34"/>
    </row>
    <row r="103" spans="1:13" s="22" customFormat="1">
      <c r="A103" s="31"/>
      <c r="B103" s="32"/>
      <c r="H103" s="33"/>
      <c r="I103" s="33"/>
      <c r="J103" s="33"/>
      <c r="K103" s="33"/>
      <c r="L103" s="34"/>
      <c r="M103" s="34"/>
    </row>
    <row r="104" spans="1:13" s="22" customFormat="1">
      <c r="A104" s="31"/>
      <c r="B104" s="32"/>
      <c r="H104" s="33"/>
      <c r="I104" s="33"/>
      <c r="J104" s="33"/>
      <c r="K104" s="33"/>
      <c r="L104" s="34"/>
      <c r="M104" s="34"/>
    </row>
    <row r="105" spans="1:13" s="22" customFormat="1">
      <c r="A105" s="31"/>
      <c r="B105" s="32"/>
      <c r="H105" s="33"/>
      <c r="I105" s="33"/>
      <c r="J105" s="33"/>
      <c r="K105" s="33"/>
      <c r="L105" s="34"/>
      <c r="M105" s="34"/>
    </row>
    <row r="106" spans="1:13" s="22" customFormat="1">
      <c r="A106" s="31"/>
      <c r="B106" s="32"/>
      <c r="H106" s="33"/>
      <c r="I106" s="33"/>
      <c r="J106" s="33"/>
      <c r="K106" s="33"/>
      <c r="L106" s="34"/>
      <c r="M106" s="34"/>
    </row>
    <row r="107" spans="1:13" s="22" customFormat="1">
      <c r="A107" s="31"/>
      <c r="B107" s="32"/>
      <c r="H107" s="33"/>
      <c r="I107" s="33"/>
      <c r="J107" s="33"/>
      <c r="K107" s="33"/>
      <c r="L107" s="34"/>
      <c r="M107" s="34"/>
    </row>
    <row r="108" spans="1:13" s="22" customFormat="1">
      <c r="A108" s="31"/>
      <c r="B108" s="32"/>
      <c r="H108" s="33"/>
      <c r="I108" s="33"/>
      <c r="J108" s="33"/>
      <c r="K108" s="33"/>
      <c r="L108" s="34"/>
      <c r="M108" s="34"/>
    </row>
    <row r="109" spans="1:13" s="22" customFormat="1">
      <c r="A109" s="31"/>
      <c r="B109" s="32"/>
      <c r="H109" s="33"/>
      <c r="I109" s="33"/>
      <c r="J109" s="33"/>
      <c r="K109" s="33"/>
      <c r="L109" s="34"/>
      <c r="M109" s="34"/>
    </row>
    <row r="110" spans="1:13" s="22" customFormat="1">
      <c r="A110" s="31"/>
      <c r="B110" s="32"/>
      <c r="H110" s="33"/>
      <c r="I110" s="33"/>
      <c r="J110" s="33"/>
      <c r="K110" s="33"/>
      <c r="L110" s="34"/>
      <c r="M110" s="34"/>
    </row>
    <row r="111" spans="1:13" s="22" customFormat="1">
      <c r="A111" s="31"/>
      <c r="B111" s="32"/>
      <c r="H111" s="33"/>
      <c r="I111" s="33"/>
      <c r="J111" s="33"/>
      <c r="K111" s="33"/>
      <c r="L111" s="34"/>
      <c r="M111" s="34"/>
    </row>
    <row r="112" spans="1:13" s="22" customFormat="1">
      <c r="A112" s="31"/>
      <c r="B112" s="32"/>
      <c r="H112" s="33"/>
      <c r="I112" s="33"/>
      <c r="J112" s="33"/>
      <c r="K112" s="33"/>
      <c r="L112" s="34"/>
      <c r="M112" s="34"/>
    </row>
    <row r="113" spans="1:13" s="22" customFormat="1">
      <c r="A113" s="31"/>
      <c r="B113" s="32"/>
      <c r="H113" s="33"/>
      <c r="I113" s="33"/>
      <c r="J113" s="33"/>
      <c r="K113" s="33"/>
      <c r="L113" s="34"/>
      <c r="M113" s="34"/>
    </row>
    <row r="114" spans="1:13" s="22" customFormat="1">
      <c r="A114" s="31"/>
      <c r="B114" s="32"/>
      <c r="H114" s="33"/>
      <c r="I114" s="33"/>
      <c r="J114" s="33"/>
      <c r="K114" s="33"/>
      <c r="L114" s="34"/>
      <c r="M114" s="34"/>
    </row>
    <row r="115" spans="1:13" s="22" customFormat="1">
      <c r="A115" s="31"/>
      <c r="B115" s="32"/>
      <c r="H115" s="33"/>
      <c r="I115" s="33"/>
      <c r="J115" s="33"/>
      <c r="K115" s="33"/>
      <c r="L115" s="34"/>
      <c r="M115" s="34"/>
    </row>
    <row r="116" spans="1:13" s="22" customFormat="1">
      <c r="A116" s="31"/>
      <c r="B116" s="32"/>
      <c r="H116" s="33"/>
      <c r="I116" s="33"/>
      <c r="J116" s="33"/>
      <c r="K116" s="33"/>
      <c r="L116" s="34"/>
      <c r="M116" s="34"/>
    </row>
    <row r="117" spans="1:13" s="22" customFormat="1">
      <c r="A117" s="31"/>
      <c r="B117" s="32"/>
      <c r="H117" s="33"/>
      <c r="I117" s="33"/>
      <c r="J117" s="33"/>
      <c r="K117" s="33"/>
      <c r="L117" s="34"/>
      <c r="M117" s="34"/>
    </row>
    <row r="118" spans="1:13" s="22" customFormat="1">
      <c r="A118" s="31"/>
      <c r="B118" s="32"/>
      <c r="H118" s="33"/>
      <c r="I118" s="33"/>
      <c r="J118" s="33"/>
      <c r="K118" s="33"/>
      <c r="L118" s="34"/>
      <c r="M118" s="34"/>
    </row>
    <row r="119" spans="1:13" s="22" customFormat="1">
      <c r="A119" s="31"/>
      <c r="B119" s="32"/>
      <c r="H119" s="33"/>
      <c r="I119" s="33"/>
      <c r="J119" s="33"/>
      <c r="K119" s="33"/>
      <c r="L119" s="34"/>
      <c r="M119" s="34"/>
    </row>
    <row r="120" spans="1:13" s="22" customFormat="1">
      <c r="A120" s="31"/>
      <c r="B120" s="32"/>
      <c r="H120" s="33"/>
      <c r="I120" s="33"/>
      <c r="J120" s="33"/>
      <c r="K120" s="33"/>
      <c r="L120" s="34"/>
      <c r="M120" s="34"/>
    </row>
    <row r="121" spans="1:13" s="22" customFormat="1">
      <c r="A121" s="31"/>
      <c r="B121" s="32"/>
      <c r="H121" s="33"/>
      <c r="I121" s="33"/>
      <c r="J121" s="33"/>
      <c r="K121" s="33"/>
      <c r="L121" s="34"/>
      <c r="M121" s="34"/>
    </row>
    <row r="122" spans="1:13" s="22" customFormat="1">
      <c r="A122" s="31"/>
      <c r="B122" s="32"/>
      <c r="H122" s="33"/>
      <c r="I122" s="33"/>
      <c r="J122" s="33"/>
      <c r="K122" s="33"/>
      <c r="L122" s="34"/>
      <c r="M122" s="34"/>
    </row>
    <row r="123" spans="1:13" s="22" customFormat="1">
      <c r="A123" s="31"/>
      <c r="B123" s="32"/>
      <c r="H123" s="33"/>
      <c r="I123" s="33"/>
      <c r="J123" s="33"/>
      <c r="K123" s="33"/>
      <c r="L123" s="34"/>
      <c r="M123" s="34"/>
    </row>
    <row r="124" spans="1:13" s="22" customFormat="1">
      <c r="A124" s="31"/>
      <c r="B124" s="32"/>
      <c r="H124" s="33"/>
      <c r="I124" s="33"/>
      <c r="J124" s="33"/>
      <c r="K124" s="33"/>
      <c r="L124" s="34"/>
      <c r="M124" s="34"/>
    </row>
    <row r="125" spans="1:13" s="22" customFormat="1">
      <c r="A125" s="31"/>
      <c r="B125" s="32"/>
      <c r="H125" s="33"/>
      <c r="I125" s="33"/>
      <c r="J125" s="33"/>
      <c r="K125" s="33"/>
      <c r="L125" s="34"/>
      <c r="M125" s="34"/>
    </row>
    <row r="126" spans="1:13" s="22" customFormat="1">
      <c r="A126" s="31"/>
      <c r="B126" s="32"/>
      <c r="H126" s="33"/>
      <c r="I126" s="33"/>
      <c r="J126" s="33"/>
      <c r="K126" s="33"/>
      <c r="L126" s="34"/>
      <c r="M126" s="34"/>
    </row>
    <row r="127" spans="1:13" s="22" customFormat="1">
      <c r="A127" s="31"/>
      <c r="B127" s="32"/>
      <c r="H127" s="33"/>
      <c r="I127" s="33"/>
      <c r="J127" s="33"/>
      <c r="K127" s="33"/>
      <c r="L127" s="34"/>
      <c r="M127" s="34"/>
    </row>
    <row r="128" spans="1:13" s="22" customFormat="1">
      <c r="A128" s="31"/>
      <c r="B128" s="32"/>
      <c r="H128" s="33"/>
      <c r="I128" s="33"/>
      <c r="J128" s="33"/>
      <c r="K128" s="33"/>
      <c r="L128" s="34"/>
      <c r="M128" s="34"/>
    </row>
    <row r="129" spans="1:13" s="22" customFormat="1">
      <c r="A129" s="31"/>
      <c r="B129" s="32"/>
      <c r="H129" s="33"/>
      <c r="I129" s="33"/>
      <c r="J129" s="33"/>
      <c r="K129" s="33"/>
      <c r="L129" s="34"/>
      <c r="M129" s="34"/>
    </row>
    <row r="130" spans="1:13" s="22" customFormat="1">
      <c r="A130" s="31"/>
      <c r="B130" s="32"/>
      <c r="H130" s="33"/>
      <c r="I130" s="33"/>
      <c r="J130" s="33"/>
      <c r="K130" s="33"/>
      <c r="L130" s="34"/>
      <c r="M130" s="34"/>
    </row>
    <row r="131" spans="1:13" s="22" customFormat="1">
      <c r="A131" s="31"/>
      <c r="B131" s="32"/>
      <c r="H131" s="33"/>
      <c r="I131" s="33"/>
      <c r="J131" s="33"/>
      <c r="K131" s="33"/>
      <c r="L131" s="34"/>
      <c r="M131" s="34"/>
    </row>
    <row r="132" spans="1:13" s="22" customFormat="1">
      <c r="A132" s="31"/>
      <c r="B132" s="32"/>
      <c r="H132" s="33"/>
      <c r="I132" s="33"/>
      <c r="J132" s="33"/>
      <c r="K132" s="33"/>
      <c r="L132" s="34"/>
      <c r="M132" s="34"/>
    </row>
    <row r="133" spans="1:13" s="22" customFormat="1">
      <c r="A133" s="31"/>
      <c r="B133" s="32"/>
      <c r="H133" s="33"/>
      <c r="I133" s="33"/>
      <c r="J133" s="33"/>
      <c r="K133" s="33"/>
      <c r="L133" s="34"/>
      <c r="M133" s="34"/>
    </row>
    <row r="134" spans="1:13" s="22" customFormat="1">
      <c r="A134" s="31"/>
      <c r="B134" s="32"/>
      <c r="H134" s="33"/>
      <c r="I134" s="33"/>
      <c r="J134" s="33"/>
      <c r="K134" s="33"/>
      <c r="L134" s="34"/>
      <c r="M134" s="34"/>
    </row>
    <row r="135" spans="1:13" s="22" customFormat="1">
      <c r="A135" s="31"/>
      <c r="B135" s="32"/>
      <c r="H135" s="33"/>
      <c r="I135" s="33"/>
      <c r="J135" s="33"/>
      <c r="K135" s="33"/>
      <c r="L135" s="34"/>
      <c r="M135" s="34"/>
    </row>
    <row r="136" spans="1:13" s="22" customFormat="1">
      <c r="A136" s="31"/>
      <c r="B136" s="32"/>
      <c r="H136" s="33"/>
      <c r="I136" s="33"/>
      <c r="J136" s="33"/>
      <c r="K136" s="33"/>
      <c r="L136" s="34"/>
      <c r="M136" s="34"/>
    </row>
    <row r="137" spans="1:13" s="22" customFormat="1">
      <c r="A137" s="31"/>
      <c r="B137" s="32"/>
      <c r="H137" s="33"/>
      <c r="I137" s="33"/>
      <c r="J137" s="33"/>
      <c r="K137" s="33"/>
      <c r="L137" s="34"/>
      <c r="M137" s="34"/>
    </row>
    <row r="138" spans="1:13" s="22" customFormat="1">
      <c r="A138" s="31"/>
      <c r="B138" s="32"/>
      <c r="H138" s="33"/>
      <c r="I138" s="33"/>
      <c r="J138" s="33"/>
      <c r="K138" s="33"/>
      <c r="L138" s="34"/>
      <c r="M138" s="34"/>
    </row>
    <row r="139" spans="1:13" s="22" customFormat="1">
      <c r="A139" s="31"/>
      <c r="B139" s="32"/>
      <c r="H139" s="33"/>
      <c r="I139" s="33"/>
      <c r="J139" s="33"/>
      <c r="K139" s="33"/>
      <c r="L139" s="34"/>
      <c r="M139" s="34"/>
    </row>
    <row r="140" spans="1:13" s="22" customFormat="1">
      <c r="A140" s="31"/>
      <c r="B140" s="32"/>
      <c r="H140" s="33"/>
      <c r="I140" s="33"/>
      <c r="J140" s="33"/>
      <c r="K140" s="33"/>
      <c r="L140" s="34"/>
      <c r="M140" s="34"/>
    </row>
    <row r="141" spans="1:13" s="22" customFormat="1">
      <c r="A141" s="31"/>
      <c r="B141" s="32"/>
      <c r="H141" s="33"/>
      <c r="I141" s="33"/>
      <c r="J141" s="33"/>
      <c r="K141" s="33"/>
      <c r="L141" s="34"/>
      <c r="M141" s="34"/>
    </row>
    <row r="142" spans="1:13" s="22" customFormat="1">
      <c r="A142" s="31"/>
      <c r="B142" s="32"/>
      <c r="H142" s="33"/>
      <c r="I142" s="33"/>
      <c r="J142" s="33"/>
      <c r="K142" s="33"/>
      <c r="L142" s="34"/>
      <c r="M142" s="34"/>
    </row>
    <row r="143" spans="1:13" s="22" customFormat="1">
      <c r="A143" s="31"/>
      <c r="B143" s="32"/>
      <c r="H143" s="33"/>
      <c r="I143" s="33"/>
      <c r="J143" s="33"/>
      <c r="K143" s="33"/>
      <c r="L143" s="34"/>
      <c r="M143" s="34"/>
    </row>
    <row r="144" spans="1:13" s="22" customFormat="1">
      <c r="A144" s="31"/>
      <c r="B144" s="32"/>
      <c r="H144" s="33"/>
      <c r="I144" s="33"/>
      <c r="J144" s="33"/>
      <c r="K144" s="33"/>
      <c r="L144" s="34"/>
      <c r="M144" s="34"/>
    </row>
    <row r="145" spans="1:13" s="22" customFormat="1">
      <c r="A145" s="31"/>
      <c r="B145" s="32"/>
      <c r="H145" s="33"/>
      <c r="I145" s="33"/>
      <c r="J145" s="33"/>
      <c r="K145" s="33"/>
      <c r="L145" s="34"/>
      <c r="M145" s="34"/>
    </row>
    <row r="146" spans="1:13" s="22" customFormat="1">
      <c r="A146" s="31"/>
      <c r="B146" s="32"/>
      <c r="H146" s="33"/>
      <c r="I146" s="33"/>
      <c r="J146" s="33"/>
      <c r="K146" s="33"/>
      <c r="L146" s="34"/>
      <c r="M146" s="34"/>
    </row>
    <row r="147" spans="1:13" s="22" customFormat="1">
      <c r="A147" s="31"/>
      <c r="B147" s="32"/>
      <c r="H147" s="33"/>
      <c r="I147" s="33"/>
      <c r="J147" s="33"/>
      <c r="K147" s="33"/>
      <c r="L147" s="34"/>
      <c r="M147" s="34"/>
    </row>
    <row r="148" spans="1:13" s="22" customFormat="1">
      <c r="A148" s="31"/>
      <c r="B148" s="32"/>
      <c r="H148" s="33"/>
      <c r="I148" s="33"/>
      <c r="J148" s="33"/>
      <c r="K148" s="33"/>
      <c r="L148" s="34"/>
      <c r="M148" s="34"/>
    </row>
    <row r="149" spans="1:13" s="22" customFormat="1">
      <c r="A149" s="31"/>
      <c r="B149" s="32"/>
      <c r="H149" s="33"/>
      <c r="I149" s="33"/>
      <c r="J149" s="33"/>
      <c r="K149" s="33"/>
      <c r="L149" s="34"/>
      <c r="M149" s="34"/>
    </row>
    <row r="150" spans="1:13" s="22" customFormat="1">
      <c r="A150" s="31"/>
      <c r="B150" s="32"/>
      <c r="H150" s="33"/>
      <c r="I150" s="33"/>
      <c r="J150" s="33"/>
      <c r="K150" s="33"/>
      <c r="L150" s="34"/>
      <c r="M150" s="34"/>
    </row>
    <row r="151" spans="1:13" s="22" customFormat="1">
      <c r="A151" s="31"/>
      <c r="B151" s="32"/>
      <c r="H151" s="33"/>
      <c r="I151" s="33"/>
      <c r="J151" s="33"/>
      <c r="K151" s="33"/>
      <c r="L151" s="34"/>
      <c r="M151" s="34"/>
    </row>
    <row r="152" spans="1:13" s="22" customFormat="1">
      <c r="A152" s="31"/>
      <c r="B152" s="32"/>
      <c r="H152" s="33"/>
      <c r="I152" s="33"/>
      <c r="J152" s="33"/>
      <c r="K152" s="33"/>
      <c r="L152" s="34"/>
      <c r="M152" s="34"/>
    </row>
    <row r="153" spans="1:13" s="22" customFormat="1">
      <c r="A153" s="31"/>
      <c r="B153" s="32"/>
      <c r="H153" s="33"/>
      <c r="I153" s="33"/>
      <c r="J153" s="33"/>
      <c r="K153" s="33"/>
      <c r="L153" s="34"/>
      <c r="M153" s="34"/>
    </row>
    <row r="154" spans="1:13" s="22" customFormat="1">
      <c r="A154" s="31"/>
      <c r="B154" s="32"/>
      <c r="H154" s="33"/>
      <c r="I154" s="33"/>
      <c r="J154" s="33"/>
      <c r="K154" s="33"/>
      <c r="L154" s="34"/>
      <c r="M154" s="34"/>
    </row>
    <row r="155" spans="1:13" s="22" customFormat="1">
      <c r="A155" s="31"/>
      <c r="B155" s="32"/>
      <c r="H155" s="33"/>
      <c r="I155" s="33"/>
      <c r="J155" s="33"/>
      <c r="K155" s="33"/>
      <c r="L155" s="34"/>
      <c r="M155" s="34"/>
    </row>
    <row r="156" spans="1:13" s="22" customFormat="1">
      <c r="A156" s="31"/>
      <c r="B156" s="32"/>
      <c r="H156" s="33"/>
      <c r="I156" s="33"/>
      <c r="J156" s="33"/>
      <c r="K156" s="33"/>
      <c r="L156" s="34"/>
      <c r="M156" s="34"/>
    </row>
    <row r="157" spans="1:13" s="22" customFormat="1">
      <c r="A157" s="31"/>
      <c r="B157" s="32"/>
      <c r="H157" s="33"/>
      <c r="I157" s="33"/>
      <c r="J157" s="33"/>
      <c r="K157" s="33"/>
      <c r="L157" s="34"/>
      <c r="M157" s="34"/>
    </row>
    <row r="158" spans="1:13" s="22" customFormat="1">
      <c r="A158" s="31"/>
      <c r="B158" s="32"/>
      <c r="H158" s="33"/>
      <c r="I158" s="33"/>
      <c r="J158" s="33"/>
      <c r="K158" s="33"/>
      <c r="L158" s="34"/>
      <c r="M158" s="34"/>
    </row>
    <row r="159" spans="1:13" s="22" customFormat="1">
      <c r="A159" s="31"/>
      <c r="B159" s="32"/>
      <c r="H159" s="33"/>
      <c r="I159" s="33"/>
      <c r="J159" s="33"/>
      <c r="K159" s="33"/>
      <c r="L159" s="34"/>
      <c r="M159" s="34"/>
    </row>
    <row r="160" spans="1:13" s="22" customFormat="1">
      <c r="A160" s="31"/>
      <c r="B160" s="32"/>
      <c r="H160" s="33"/>
      <c r="I160" s="33"/>
      <c r="J160" s="33"/>
      <c r="K160" s="33"/>
      <c r="L160" s="34"/>
      <c r="M160" s="34"/>
    </row>
    <row r="161" spans="1:13" s="22" customFormat="1">
      <c r="A161" s="31"/>
      <c r="B161" s="32"/>
      <c r="H161" s="33"/>
      <c r="I161" s="33"/>
      <c r="J161" s="33"/>
      <c r="K161" s="33"/>
      <c r="L161" s="34"/>
      <c r="M161" s="34"/>
    </row>
    <row r="162" spans="1:13" s="22" customFormat="1">
      <c r="A162" s="31"/>
      <c r="B162" s="32"/>
      <c r="H162" s="33"/>
      <c r="I162" s="33"/>
      <c r="J162" s="33"/>
      <c r="K162" s="33"/>
      <c r="L162" s="34"/>
      <c r="M162" s="34"/>
    </row>
    <row r="163" spans="1:13" s="22" customFormat="1">
      <c r="A163" s="31"/>
      <c r="B163" s="32"/>
      <c r="H163" s="33"/>
      <c r="I163" s="33"/>
      <c r="J163" s="33"/>
      <c r="K163" s="33"/>
      <c r="L163" s="34"/>
      <c r="M163" s="34"/>
    </row>
    <row r="164" spans="1:13" s="22" customFormat="1">
      <c r="A164" s="31"/>
      <c r="B164" s="32"/>
      <c r="H164" s="33"/>
      <c r="I164" s="33"/>
      <c r="J164" s="33"/>
      <c r="K164" s="33"/>
      <c r="L164" s="34"/>
      <c r="M164" s="34"/>
    </row>
    <row r="165" spans="1:13" s="22" customFormat="1">
      <c r="A165" s="31"/>
      <c r="B165" s="32"/>
      <c r="H165" s="33"/>
      <c r="I165" s="33"/>
      <c r="J165" s="33"/>
      <c r="K165" s="33"/>
      <c r="L165" s="34"/>
      <c r="M165" s="34"/>
    </row>
    <row r="166" spans="1:13" s="22" customFormat="1">
      <c r="A166" s="31"/>
      <c r="B166" s="32"/>
      <c r="H166" s="33"/>
      <c r="I166" s="33"/>
      <c r="J166" s="33"/>
      <c r="K166" s="33"/>
      <c r="L166" s="34"/>
      <c r="M166" s="34"/>
    </row>
    <row r="167" spans="1:13" s="22" customFormat="1">
      <c r="A167" s="31"/>
      <c r="B167" s="32"/>
      <c r="H167" s="33"/>
      <c r="I167" s="33"/>
      <c r="J167" s="33"/>
      <c r="K167" s="33"/>
      <c r="L167" s="34"/>
      <c r="M167" s="34"/>
    </row>
    <row r="168" spans="1:13" s="22" customFormat="1">
      <c r="A168" s="31"/>
      <c r="B168" s="32"/>
      <c r="H168" s="33"/>
      <c r="I168" s="33"/>
      <c r="J168" s="33"/>
      <c r="K168" s="33"/>
      <c r="L168" s="34"/>
      <c r="M168" s="34"/>
    </row>
    <row r="169" spans="1:13" s="22" customFormat="1">
      <c r="A169" s="31"/>
      <c r="B169" s="32"/>
      <c r="H169" s="33"/>
      <c r="I169" s="33"/>
      <c r="J169" s="33"/>
      <c r="K169" s="33"/>
      <c r="L169" s="34"/>
      <c r="M169" s="34"/>
    </row>
    <row r="170" spans="1:13" s="22" customFormat="1">
      <c r="A170" s="31"/>
      <c r="B170" s="32"/>
      <c r="H170" s="33"/>
      <c r="I170" s="33"/>
      <c r="J170" s="33"/>
      <c r="K170" s="33"/>
      <c r="L170" s="34"/>
      <c r="M170" s="34"/>
    </row>
    <row r="171" spans="1:13" s="22" customFormat="1">
      <c r="A171" s="31"/>
      <c r="B171" s="32"/>
      <c r="H171" s="33"/>
      <c r="I171" s="33"/>
      <c r="J171" s="33"/>
      <c r="K171" s="33"/>
      <c r="L171" s="34"/>
      <c r="M171" s="34"/>
    </row>
    <row r="172" spans="1:13" s="22" customFormat="1">
      <c r="A172" s="31"/>
      <c r="B172" s="32"/>
      <c r="H172" s="33"/>
      <c r="I172" s="33"/>
      <c r="J172" s="33"/>
      <c r="K172" s="33"/>
      <c r="L172" s="34"/>
      <c r="M172" s="34"/>
    </row>
    <row r="173" spans="1:13" s="22" customFormat="1">
      <c r="A173" s="31"/>
      <c r="B173" s="32"/>
      <c r="H173" s="33"/>
      <c r="I173" s="33"/>
      <c r="J173" s="33"/>
      <c r="K173" s="33"/>
      <c r="L173" s="34"/>
      <c r="M173" s="34"/>
    </row>
    <row r="174" spans="1:13" s="22" customFormat="1">
      <c r="A174" s="31"/>
      <c r="B174" s="32"/>
      <c r="H174" s="33"/>
      <c r="I174" s="33"/>
      <c r="J174" s="33"/>
      <c r="K174" s="33"/>
      <c r="L174" s="34"/>
      <c r="M174" s="34"/>
    </row>
    <row r="175" spans="1:13" s="22" customFormat="1">
      <c r="A175" s="31"/>
      <c r="B175" s="32"/>
      <c r="H175" s="33"/>
      <c r="I175" s="33"/>
      <c r="J175" s="33"/>
      <c r="K175" s="33"/>
      <c r="L175" s="34"/>
      <c r="M175" s="34"/>
    </row>
    <row r="176" spans="1:13" s="22" customFormat="1">
      <c r="A176" s="31"/>
      <c r="B176" s="32"/>
      <c r="H176" s="33"/>
      <c r="I176" s="33"/>
      <c r="J176" s="33"/>
      <c r="K176" s="33"/>
      <c r="L176" s="34"/>
      <c r="M176" s="34"/>
    </row>
    <row r="177" spans="1:13" s="22" customFormat="1">
      <c r="A177" s="31"/>
      <c r="B177" s="32"/>
      <c r="H177" s="33"/>
      <c r="I177" s="33"/>
      <c r="J177" s="33"/>
      <c r="K177" s="33"/>
      <c r="L177" s="34"/>
      <c r="M177" s="34"/>
    </row>
    <row r="178" spans="1:13" s="22" customFormat="1">
      <c r="A178" s="31"/>
      <c r="B178" s="32"/>
      <c r="H178" s="33"/>
      <c r="I178" s="33"/>
      <c r="J178" s="33"/>
      <c r="K178" s="33"/>
      <c r="L178" s="34"/>
      <c r="M178" s="34"/>
    </row>
    <row r="179" spans="1:13" s="22" customFormat="1">
      <c r="A179" s="31"/>
      <c r="B179" s="32"/>
      <c r="H179" s="33"/>
      <c r="I179" s="33"/>
      <c r="J179" s="33"/>
      <c r="K179" s="33"/>
      <c r="L179" s="34"/>
      <c r="M179" s="34"/>
    </row>
    <row r="180" spans="1:13" s="22" customFormat="1">
      <c r="A180" s="31"/>
      <c r="B180" s="32"/>
      <c r="H180" s="33"/>
      <c r="I180" s="33"/>
      <c r="J180" s="33"/>
      <c r="K180" s="33"/>
      <c r="L180" s="34"/>
      <c r="M180" s="34"/>
    </row>
    <row r="181" spans="1:13" s="22" customFormat="1">
      <c r="A181" s="31"/>
      <c r="B181" s="32"/>
      <c r="H181" s="33"/>
      <c r="I181" s="33"/>
      <c r="J181" s="33"/>
      <c r="K181" s="33"/>
      <c r="L181" s="34"/>
      <c r="M181" s="34"/>
    </row>
    <row r="182" spans="1:13" s="22" customFormat="1">
      <c r="A182" s="31"/>
      <c r="B182" s="32"/>
      <c r="H182" s="33"/>
      <c r="I182" s="33"/>
      <c r="J182" s="33"/>
      <c r="K182" s="33"/>
      <c r="L182" s="34"/>
      <c r="M182" s="34"/>
    </row>
    <row r="183" spans="1:13" s="22" customFormat="1">
      <c r="A183" s="31"/>
      <c r="B183" s="32"/>
      <c r="H183" s="33"/>
      <c r="I183" s="33"/>
      <c r="J183" s="33"/>
      <c r="K183" s="33"/>
      <c r="L183" s="34"/>
      <c r="M183" s="34"/>
    </row>
    <row r="184" spans="1:13" s="22" customFormat="1">
      <c r="A184" s="31"/>
      <c r="B184" s="32"/>
      <c r="H184" s="33"/>
      <c r="I184" s="33"/>
      <c r="J184" s="33"/>
      <c r="K184" s="33"/>
      <c r="L184" s="34"/>
      <c r="M184" s="34"/>
    </row>
    <row r="185" spans="1:13" s="22" customFormat="1">
      <c r="A185" s="31"/>
      <c r="B185" s="32"/>
      <c r="H185" s="33"/>
      <c r="I185" s="33"/>
      <c r="J185" s="33"/>
      <c r="K185" s="33"/>
      <c r="L185" s="34"/>
      <c r="M185" s="34"/>
    </row>
    <row r="186" spans="1:13" s="22" customFormat="1">
      <c r="A186" s="31"/>
      <c r="B186" s="32"/>
      <c r="H186" s="33"/>
      <c r="I186" s="33"/>
      <c r="J186" s="33"/>
      <c r="K186" s="33"/>
      <c r="L186" s="34"/>
      <c r="M186" s="34"/>
    </row>
    <row r="187" spans="1:13" s="22" customFormat="1">
      <c r="A187" s="31"/>
      <c r="B187" s="32"/>
      <c r="H187" s="33"/>
      <c r="I187" s="33"/>
      <c r="J187" s="33"/>
      <c r="K187" s="33"/>
      <c r="L187" s="34"/>
      <c r="M187" s="34"/>
    </row>
    <row r="188" spans="1:13" s="22" customFormat="1">
      <c r="A188" s="31"/>
      <c r="B188" s="32"/>
      <c r="H188" s="33"/>
      <c r="I188" s="33"/>
      <c r="J188" s="33"/>
      <c r="K188" s="33"/>
      <c r="L188" s="34"/>
      <c r="M188" s="34"/>
    </row>
    <row r="189" spans="1:13" s="22" customFormat="1">
      <c r="A189" s="31"/>
      <c r="B189" s="32"/>
      <c r="H189" s="33"/>
      <c r="I189" s="33"/>
      <c r="J189" s="33"/>
      <c r="K189" s="33"/>
      <c r="L189" s="34"/>
      <c r="M189" s="34"/>
    </row>
    <row r="190" spans="1:13" s="22" customFormat="1">
      <c r="A190" s="31"/>
      <c r="B190" s="32"/>
      <c r="H190" s="33"/>
      <c r="I190" s="33"/>
      <c r="J190" s="33"/>
      <c r="K190" s="33"/>
      <c r="L190" s="34"/>
      <c r="M190" s="34"/>
    </row>
    <row r="191" spans="1:13" s="22" customFormat="1">
      <c r="A191" s="31"/>
      <c r="B191" s="32"/>
      <c r="H191" s="33"/>
      <c r="I191" s="33"/>
      <c r="J191" s="33"/>
      <c r="K191" s="33"/>
      <c r="L191" s="34"/>
      <c r="M191" s="34"/>
    </row>
    <row r="192" spans="1:13" s="22" customFormat="1">
      <c r="A192" s="31"/>
      <c r="B192" s="32"/>
      <c r="H192" s="33"/>
      <c r="I192" s="33"/>
      <c r="J192" s="33"/>
      <c r="K192" s="33"/>
      <c r="L192" s="34"/>
      <c r="M192" s="34"/>
    </row>
    <row r="193" spans="1:13" s="22" customFormat="1">
      <c r="A193" s="31"/>
      <c r="B193" s="32"/>
      <c r="H193" s="33"/>
      <c r="I193" s="33"/>
      <c r="J193" s="33"/>
      <c r="K193" s="33"/>
      <c r="L193" s="34"/>
      <c r="M193" s="34"/>
    </row>
    <row r="194" spans="1:13" s="22" customFormat="1">
      <c r="A194" s="31"/>
      <c r="B194" s="32"/>
      <c r="H194" s="33"/>
      <c r="I194" s="33"/>
      <c r="J194" s="33"/>
      <c r="K194" s="33"/>
      <c r="L194" s="34"/>
      <c r="M194" s="34"/>
    </row>
    <row r="195" spans="1:13" s="22" customFormat="1">
      <c r="A195" s="31"/>
      <c r="B195" s="32"/>
      <c r="H195" s="33"/>
      <c r="I195" s="33"/>
      <c r="J195" s="33"/>
      <c r="K195" s="33"/>
      <c r="L195" s="34"/>
      <c r="M195" s="34"/>
    </row>
    <row r="196" spans="1:13" s="22" customFormat="1">
      <c r="A196" s="31"/>
      <c r="B196" s="32"/>
      <c r="H196" s="33"/>
      <c r="I196" s="33"/>
      <c r="J196" s="33"/>
      <c r="K196" s="33"/>
      <c r="L196" s="34"/>
      <c r="M196" s="34"/>
    </row>
    <row r="197" spans="1:13" s="22" customFormat="1">
      <c r="A197" s="31"/>
      <c r="B197" s="32"/>
      <c r="H197" s="33"/>
      <c r="I197" s="33"/>
      <c r="J197" s="33"/>
      <c r="K197" s="33"/>
      <c r="L197" s="34"/>
      <c r="M197" s="34"/>
    </row>
    <row r="198" spans="1:13" s="22" customFormat="1">
      <c r="A198" s="31"/>
      <c r="B198" s="32"/>
      <c r="H198" s="33"/>
      <c r="I198" s="33"/>
      <c r="J198" s="33"/>
      <c r="K198" s="33"/>
      <c r="L198" s="34"/>
      <c r="M198" s="34"/>
    </row>
    <row r="199" spans="1:13" s="22" customFormat="1">
      <c r="A199" s="31"/>
      <c r="B199" s="32"/>
      <c r="H199" s="33"/>
      <c r="I199" s="33"/>
      <c r="J199" s="33"/>
      <c r="K199" s="33"/>
      <c r="L199" s="34"/>
      <c r="M199" s="34"/>
    </row>
    <row r="200" spans="1:13" s="22" customFormat="1">
      <c r="A200" s="31"/>
      <c r="B200" s="32"/>
      <c r="H200" s="33"/>
      <c r="I200" s="33"/>
      <c r="J200" s="33"/>
      <c r="K200" s="33"/>
      <c r="L200" s="34"/>
      <c r="M200" s="34"/>
    </row>
    <row r="201" spans="1:13" s="22" customFormat="1">
      <c r="A201" s="31"/>
      <c r="B201" s="32"/>
      <c r="H201" s="33"/>
      <c r="I201" s="33"/>
      <c r="J201" s="33"/>
      <c r="K201" s="33"/>
      <c r="L201" s="34"/>
      <c r="M201" s="34"/>
    </row>
    <row r="202" spans="1:13" s="22" customFormat="1">
      <c r="A202" s="31"/>
      <c r="B202" s="32"/>
      <c r="H202" s="33"/>
      <c r="I202" s="33"/>
      <c r="J202" s="33"/>
      <c r="K202" s="33"/>
      <c r="L202" s="34"/>
      <c r="M202" s="34"/>
    </row>
    <row r="203" spans="1:13" s="22" customFormat="1">
      <c r="A203" s="31"/>
      <c r="B203" s="32"/>
      <c r="H203" s="33"/>
      <c r="I203" s="33"/>
      <c r="J203" s="33"/>
      <c r="K203" s="33"/>
      <c r="L203" s="34"/>
      <c r="M203" s="34"/>
    </row>
    <row r="204" spans="1:13" s="22" customFormat="1">
      <c r="A204" s="31"/>
      <c r="B204" s="32"/>
      <c r="H204" s="33"/>
      <c r="I204" s="33"/>
      <c r="J204" s="33"/>
      <c r="K204" s="33"/>
      <c r="L204" s="34"/>
      <c r="M204" s="34"/>
    </row>
    <row r="205" spans="1:13" s="22" customFormat="1">
      <c r="A205" s="31"/>
      <c r="B205" s="32"/>
      <c r="H205" s="33"/>
      <c r="I205" s="33"/>
      <c r="J205" s="33"/>
      <c r="K205" s="33"/>
      <c r="L205" s="34"/>
      <c r="M205" s="34"/>
    </row>
    <row r="206" spans="1:13" s="22" customFormat="1">
      <c r="A206" s="31"/>
      <c r="B206" s="32"/>
      <c r="H206" s="33"/>
      <c r="I206" s="33"/>
      <c r="J206" s="33"/>
      <c r="K206" s="33"/>
      <c r="L206" s="34"/>
      <c r="M206" s="34"/>
    </row>
    <row r="207" spans="1:13" s="22" customFormat="1">
      <c r="A207" s="31"/>
      <c r="B207" s="32"/>
      <c r="H207" s="33"/>
      <c r="I207" s="33"/>
      <c r="J207" s="33"/>
      <c r="K207" s="33"/>
      <c r="L207" s="34"/>
      <c r="M207" s="34"/>
    </row>
    <row r="208" spans="1:13" s="22" customFormat="1">
      <c r="A208" s="31"/>
      <c r="B208" s="32"/>
      <c r="H208" s="33"/>
      <c r="I208" s="33"/>
      <c r="J208" s="33"/>
      <c r="K208" s="33"/>
      <c r="L208" s="34"/>
      <c r="M208" s="34"/>
    </row>
    <row r="209" spans="1:13" s="22" customFormat="1">
      <c r="A209" s="31"/>
      <c r="B209" s="32"/>
      <c r="H209" s="33"/>
      <c r="I209" s="33"/>
      <c r="J209" s="33"/>
      <c r="K209" s="33"/>
      <c r="L209" s="34"/>
      <c r="M209" s="34"/>
    </row>
    <row r="210" spans="1:13" s="22" customFormat="1">
      <c r="A210" s="31"/>
      <c r="B210" s="32"/>
      <c r="H210" s="33"/>
      <c r="I210" s="33"/>
      <c r="J210" s="33"/>
      <c r="K210" s="33"/>
      <c r="L210" s="34"/>
      <c r="M210" s="34"/>
    </row>
    <row r="211" spans="1:13" s="22" customFormat="1">
      <c r="A211" s="31"/>
      <c r="B211" s="32"/>
      <c r="H211" s="33"/>
      <c r="I211" s="33"/>
      <c r="J211" s="33"/>
      <c r="K211" s="33"/>
      <c r="L211" s="34"/>
      <c r="M211" s="34"/>
    </row>
    <row r="212" spans="1:13" s="22" customFormat="1">
      <c r="A212" s="31"/>
      <c r="B212" s="32"/>
      <c r="H212" s="33"/>
      <c r="I212" s="33"/>
      <c r="J212" s="33"/>
      <c r="K212" s="33"/>
      <c r="L212" s="34"/>
      <c r="M212" s="34"/>
    </row>
    <row r="213" spans="1:13" s="22" customFormat="1">
      <c r="A213" s="31"/>
      <c r="B213" s="32"/>
      <c r="H213" s="33"/>
      <c r="I213" s="33"/>
      <c r="J213" s="33"/>
      <c r="K213" s="33"/>
      <c r="L213" s="34"/>
      <c r="M213" s="34"/>
    </row>
    <row r="214" spans="1:13" s="22" customFormat="1">
      <c r="A214" s="31"/>
      <c r="B214" s="32"/>
      <c r="H214" s="33"/>
      <c r="I214" s="33"/>
      <c r="J214" s="33"/>
      <c r="K214" s="33"/>
      <c r="L214" s="34"/>
      <c r="M214" s="34"/>
    </row>
    <row r="215" spans="1:13" s="22" customFormat="1">
      <c r="A215" s="31"/>
      <c r="B215" s="32"/>
      <c r="H215" s="33"/>
      <c r="I215" s="33"/>
      <c r="J215" s="33"/>
      <c r="K215" s="33"/>
      <c r="L215" s="34"/>
      <c r="M215" s="34"/>
    </row>
    <row r="216" spans="1:13" s="22" customFormat="1">
      <c r="A216" s="31"/>
      <c r="B216" s="32"/>
      <c r="H216" s="33"/>
      <c r="I216" s="33"/>
      <c r="J216" s="33"/>
      <c r="K216" s="33"/>
      <c r="L216" s="34"/>
      <c r="M216" s="34"/>
    </row>
    <row r="217" spans="1:13" s="22" customFormat="1">
      <c r="A217" s="31"/>
      <c r="B217" s="32"/>
      <c r="H217" s="33"/>
      <c r="I217" s="33"/>
      <c r="J217" s="33"/>
      <c r="K217" s="33"/>
      <c r="L217" s="34"/>
      <c r="M217" s="34"/>
    </row>
    <row r="218" spans="1:13" s="22" customFormat="1">
      <c r="A218" s="31"/>
      <c r="B218" s="32"/>
      <c r="H218" s="33"/>
      <c r="I218" s="33"/>
      <c r="J218" s="33"/>
      <c r="K218" s="33"/>
      <c r="L218" s="34"/>
      <c r="M218" s="34"/>
    </row>
    <row r="219" spans="1:13" s="22" customFormat="1">
      <c r="A219" s="31"/>
      <c r="B219" s="32"/>
      <c r="H219" s="33"/>
      <c r="I219" s="33"/>
      <c r="J219" s="33"/>
      <c r="K219" s="33"/>
      <c r="L219" s="34"/>
      <c r="M219" s="34"/>
    </row>
    <row r="220" spans="1:13" s="22" customFormat="1">
      <c r="A220" s="31"/>
      <c r="B220" s="32"/>
      <c r="H220" s="33"/>
      <c r="I220" s="33"/>
      <c r="J220" s="33"/>
      <c r="K220" s="33"/>
      <c r="L220" s="34"/>
      <c r="M220" s="34"/>
    </row>
    <row r="221" spans="1:13" s="22" customFormat="1">
      <c r="A221" s="31"/>
      <c r="B221" s="32"/>
      <c r="H221" s="33"/>
      <c r="I221" s="33"/>
      <c r="J221" s="33"/>
      <c r="K221" s="33"/>
      <c r="L221" s="34"/>
      <c r="M221" s="34"/>
    </row>
    <row r="222" spans="1:13" s="22" customFormat="1">
      <c r="A222" s="31"/>
      <c r="B222" s="32"/>
      <c r="H222" s="33"/>
      <c r="I222" s="33"/>
      <c r="J222" s="33"/>
      <c r="K222" s="33"/>
      <c r="L222" s="34"/>
      <c r="M222" s="34"/>
    </row>
    <row r="223" spans="1:13" s="22" customFormat="1">
      <c r="A223" s="31"/>
      <c r="B223" s="32"/>
      <c r="H223" s="33"/>
      <c r="I223" s="33"/>
      <c r="J223" s="33"/>
      <c r="K223" s="33"/>
      <c r="L223" s="34"/>
      <c r="M223" s="34"/>
    </row>
    <row r="224" spans="1:13" s="22" customFormat="1">
      <c r="A224" s="31"/>
      <c r="B224" s="32"/>
      <c r="H224" s="33"/>
      <c r="I224" s="33"/>
      <c r="J224" s="33"/>
      <c r="K224" s="33"/>
      <c r="L224" s="34"/>
      <c r="M224" s="34"/>
    </row>
    <row r="225" spans="1:13" s="22" customFormat="1">
      <c r="A225" s="31"/>
      <c r="B225" s="32"/>
      <c r="H225" s="33"/>
      <c r="I225" s="33"/>
      <c r="J225" s="33"/>
      <c r="K225" s="33"/>
      <c r="L225" s="34"/>
      <c r="M225" s="34"/>
    </row>
    <row r="226" spans="1:13" s="22" customFormat="1">
      <c r="A226" s="31"/>
      <c r="B226" s="32"/>
      <c r="H226" s="33"/>
      <c r="I226" s="33"/>
      <c r="J226" s="33"/>
      <c r="K226" s="33"/>
      <c r="L226" s="34"/>
      <c r="M226" s="34"/>
    </row>
    <row r="227" spans="1:13" s="22" customFormat="1">
      <c r="A227" s="31"/>
      <c r="B227" s="32"/>
      <c r="H227" s="33"/>
      <c r="I227" s="33"/>
      <c r="J227" s="33"/>
      <c r="K227" s="33"/>
      <c r="L227" s="34"/>
      <c r="M227" s="34"/>
    </row>
    <row r="228" spans="1:13" s="22" customFormat="1">
      <c r="A228" s="31"/>
      <c r="B228" s="32"/>
      <c r="H228" s="33"/>
      <c r="I228" s="33"/>
      <c r="J228" s="33"/>
      <c r="K228" s="33"/>
      <c r="L228" s="34"/>
      <c r="M228" s="34"/>
    </row>
    <row r="229" spans="1:13" s="22" customFormat="1">
      <c r="A229" s="31"/>
      <c r="B229" s="32"/>
      <c r="H229" s="33"/>
      <c r="I229" s="33"/>
      <c r="J229" s="33"/>
      <c r="K229" s="33"/>
      <c r="L229" s="34"/>
      <c r="M229" s="34"/>
    </row>
    <row r="230" spans="1:13" s="22" customFormat="1">
      <c r="A230" s="31"/>
      <c r="B230" s="32"/>
      <c r="H230" s="33"/>
      <c r="I230" s="33"/>
      <c r="J230" s="33"/>
      <c r="K230" s="33"/>
      <c r="L230" s="34"/>
      <c r="M230" s="34"/>
    </row>
    <row r="231" spans="1:13" s="22" customFormat="1">
      <c r="A231" s="31"/>
      <c r="B231" s="32"/>
      <c r="H231" s="33"/>
      <c r="I231" s="33"/>
      <c r="J231" s="33"/>
      <c r="K231" s="33"/>
      <c r="L231" s="34"/>
      <c r="M231" s="34"/>
    </row>
    <row r="232" spans="1:13" s="22" customFormat="1">
      <c r="A232" s="31"/>
      <c r="B232" s="32"/>
      <c r="H232" s="33"/>
      <c r="I232" s="33"/>
      <c r="J232" s="33"/>
      <c r="K232" s="33"/>
      <c r="L232" s="34"/>
      <c r="M232" s="34"/>
    </row>
    <row r="233" spans="1:13" s="22" customFormat="1">
      <c r="A233" s="31"/>
      <c r="B233" s="32"/>
      <c r="H233" s="33"/>
      <c r="I233" s="33"/>
      <c r="J233" s="33"/>
      <c r="K233" s="33"/>
      <c r="L233" s="34"/>
      <c r="M233" s="34"/>
    </row>
    <row r="234" spans="1:13" s="22" customFormat="1">
      <c r="A234" s="31"/>
      <c r="B234" s="32"/>
      <c r="H234" s="33"/>
      <c r="I234" s="33"/>
      <c r="J234" s="33"/>
      <c r="K234" s="33"/>
      <c r="L234" s="34"/>
      <c r="M234" s="34"/>
    </row>
    <row r="235" spans="1:13" s="22" customFormat="1">
      <c r="A235" s="31"/>
      <c r="B235" s="32"/>
      <c r="H235" s="33"/>
      <c r="I235" s="33"/>
      <c r="J235" s="33"/>
      <c r="K235" s="33"/>
      <c r="L235" s="34"/>
      <c r="M235" s="34"/>
    </row>
    <row r="236" spans="1:13" s="22" customFormat="1">
      <c r="A236" s="31"/>
      <c r="B236" s="32"/>
      <c r="H236" s="33"/>
      <c r="I236" s="33"/>
      <c r="J236" s="33"/>
      <c r="K236" s="33"/>
      <c r="L236" s="34"/>
      <c r="M236" s="34"/>
    </row>
    <row r="237" spans="1:13" s="22" customFormat="1">
      <c r="A237" s="31"/>
      <c r="B237" s="32"/>
      <c r="H237" s="33"/>
      <c r="I237" s="33"/>
      <c r="J237" s="33"/>
      <c r="K237" s="33"/>
      <c r="L237" s="34"/>
      <c r="M237" s="34"/>
    </row>
    <row r="238" spans="1:13" s="22" customFormat="1">
      <c r="A238" s="31"/>
      <c r="B238" s="32"/>
      <c r="H238" s="33"/>
      <c r="I238" s="33"/>
      <c r="J238" s="33"/>
      <c r="K238" s="33"/>
      <c r="L238" s="34"/>
      <c r="M238" s="34"/>
    </row>
    <row r="239" spans="1:13" s="22" customFormat="1">
      <c r="A239" s="31"/>
      <c r="B239" s="32"/>
      <c r="H239" s="33"/>
      <c r="I239" s="33"/>
      <c r="J239" s="33"/>
      <c r="K239" s="33"/>
      <c r="L239" s="34"/>
      <c r="M239" s="34"/>
    </row>
    <row r="240" spans="1:13" s="22" customFormat="1">
      <c r="A240" s="31"/>
      <c r="B240" s="32"/>
      <c r="H240" s="33"/>
      <c r="I240" s="33"/>
      <c r="J240" s="33"/>
      <c r="K240" s="33"/>
      <c r="L240" s="34"/>
      <c r="M240" s="34"/>
    </row>
    <row r="241" spans="1:13" s="22" customFormat="1">
      <c r="A241" s="31"/>
      <c r="B241" s="32"/>
      <c r="H241" s="33"/>
      <c r="I241" s="33"/>
      <c r="J241" s="33"/>
      <c r="K241" s="33"/>
      <c r="L241" s="34"/>
      <c r="M241" s="34"/>
    </row>
    <row r="242" spans="1:13" s="22" customFormat="1">
      <c r="A242" s="31"/>
      <c r="B242" s="32"/>
      <c r="H242" s="33"/>
      <c r="I242" s="33"/>
      <c r="J242" s="33"/>
      <c r="K242" s="33"/>
      <c r="L242" s="34"/>
      <c r="M242" s="34"/>
    </row>
    <row r="243" spans="1:13" s="22" customFormat="1">
      <c r="A243" s="31"/>
      <c r="B243" s="32"/>
      <c r="H243" s="33"/>
      <c r="I243" s="33"/>
      <c r="J243" s="33"/>
      <c r="K243" s="33"/>
      <c r="L243" s="34"/>
      <c r="M243" s="34"/>
    </row>
    <row r="244" spans="1:13" s="22" customFormat="1">
      <c r="A244" s="31"/>
      <c r="B244" s="32"/>
      <c r="H244" s="33"/>
      <c r="I244" s="33"/>
      <c r="J244" s="33"/>
      <c r="K244" s="33"/>
      <c r="L244" s="34"/>
      <c r="M244" s="34"/>
    </row>
  </sheetData>
  <mergeCells count="11">
    <mergeCell ref="B1:K2"/>
    <mergeCell ref="B4:K4"/>
    <mergeCell ref="A9:K9"/>
    <mergeCell ref="G10:H10"/>
    <mergeCell ref="G28:H28"/>
    <mergeCell ref="G11:H11"/>
    <mergeCell ref="G27:H27"/>
    <mergeCell ref="J27:K27"/>
    <mergeCell ref="J28:K28"/>
    <mergeCell ref="J10:K10"/>
    <mergeCell ref="J11:K11"/>
  </mergeCells>
  <pageMargins left="0.7" right="0.7" top="0.75" bottom="0.75" header="0.3" footer="0.3"/>
  <pageSetup paperSize="9" scale="71" orientation="landscape"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A499"/>
    <pageSetUpPr fitToPage="1"/>
  </sheetPr>
  <dimension ref="A1:BE267"/>
  <sheetViews>
    <sheetView showGridLines="0" view="pageBreakPreview" zoomScale="80" zoomScaleNormal="70" zoomScaleSheetLayoutView="80" workbookViewId="0">
      <selection activeCell="B8" sqref="B8:O8"/>
    </sheetView>
  </sheetViews>
  <sheetFormatPr defaultColWidth="9" defaultRowHeight="20.25"/>
  <cols>
    <col min="1" max="1" width="6.875" style="232" customWidth="1"/>
    <col min="2" max="2" width="5.375" style="7" customWidth="1"/>
    <col min="3" max="3" width="4.375" style="3" customWidth="1"/>
    <col min="4" max="4" width="5" style="3" customWidth="1"/>
    <col min="5" max="5" width="12" style="3" customWidth="1"/>
    <col min="6" max="6" width="4.5" style="3" customWidth="1"/>
    <col min="7" max="7" width="16.875" style="3" customWidth="1"/>
    <col min="8" max="8" width="16.875" style="8" customWidth="1"/>
    <col min="9" max="10" width="17.375" style="8" customWidth="1"/>
    <col min="11" max="11" width="16.625" style="8" customWidth="1"/>
    <col min="12" max="12" width="17.125" style="9" customWidth="1"/>
    <col min="13" max="14" width="17.25" style="9" customWidth="1"/>
    <col min="15" max="15" width="16.875" style="9" customWidth="1"/>
    <col min="16" max="16" width="17.25" style="9" customWidth="1"/>
    <col min="17" max="24" width="15.625" style="9" customWidth="1"/>
    <col min="25" max="25" width="8.5" style="9" customWidth="1"/>
    <col min="26" max="26" width="5.625" style="3" customWidth="1"/>
    <col min="27" max="28" width="13" style="3" customWidth="1"/>
    <col min="29" max="16384" width="9" style="3"/>
  </cols>
  <sheetData>
    <row r="1" spans="1:26" ht="15" customHeight="1">
      <c r="A1" s="228"/>
      <c r="B1" s="64"/>
      <c r="C1" s="64"/>
      <c r="D1" s="64"/>
      <c r="E1" s="64"/>
      <c r="F1" s="64"/>
      <c r="G1" s="64"/>
      <c r="H1" s="64"/>
      <c r="I1" s="64"/>
      <c r="J1" s="64"/>
      <c r="K1" s="64"/>
      <c r="L1" s="64"/>
      <c r="M1" s="64"/>
      <c r="N1" s="64"/>
      <c r="O1" s="64"/>
      <c r="P1" s="64"/>
      <c r="Q1" s="64"/>
      <c r="R1" s="139"/>
      <c r="S1" s="1"/>
      <c r="T1" s="1"/>
      <c r="U1" s="1"/>
      <c r="V1" s="1"/>
      <c r="W1" s="1"/>
      <c r="X1" s="1"/>
      <c r="Y1" s="1"/>
      <c r="Z1" s="1"/>
    </row>
    <row r="2" spans="1:26" ht="37.5" customHeight="1">
      <c r="A2" s="229"/>
      <c r="B2" s="316" t="s">
        <v>116</v>
      </c>
      <c r="C2" s="316"/>
      <c r="D2" s="316"/>
      <c r="E2" s="316"/>
      <c r="F2" s="316"/>
      <c r="G2" s="316"/>
      <c r="H2" s="316"/>
      <c r="I2" s="316"/>
      <c r="J2" s="316"/>
      <c r="K2" s="316"/>
      <c r="L2" s="316"/>
      <c r="M2" s="316"/>
      <c r="N2" s="316"/>
      <c r="O2" s="316"/>
      <c r="P2" s="316"/>
      <c r="Q2" s="97"/>
      <c r="R2" s="186"/>
      <c r="S2" s="39"/>
      <c r="T2" s="39"/>
      <c r="U2" s="39"/>
      <c r="V2" s="39"/>
      <c r="W2" s="39"/>
      <c r="X2" s="39"/>
      <c r="Y2" s="4"/>
      <c r="Z2" s="1"/>
    </row>
    <row r="3" spans="1:26" ht="6" customHeight="1">
      <c r="A3" s="229"/>
      <c r="B3" s="97"/>
      <c r="C3" s="97"/>
      <c r="D3" s="97"/>
      <c r="E3" s="97"/>
      <c r="F3" s="97"/>
      <c r="G3" s="97"/>
      <c r="H3" s="97"/>
      <c r="I3" s="97"/>
      <c r="J3" s="97"/>
      <c r="K3" s="97"/>
      <c r="L3" s="97"/>
      <c r="M3" s="97"/>
      <c r="N3" s="97"/>
      <c r="O3" s="97"/>
      <c r="P3" s="97"/>
      <c r="Q3" s="97"/>
      <c r="R3" s="186"/>
      <c r="S3" s="39"/>
      <c r="T3" s="39"/>
      <c r="U3" s="39"/>
      <c r="V3" s="39"/>
      <c r="W3" s="39"/>
      <c r="X3" s="39"/>
      <c r="Y3" s="2"/>
      <c r="Z3" s="1"/>
    </row>
    <row r="4" spans="1:26" ht="6" customHeight="1">
      <c r="A4" s="229"/>
      <c r="B4" s="98"/>
      <c r="C4" s="98"/>
      <c r="D4" s="98"/>
      <c r="E4" s="98"/>
      <c r="F4" s="98"/>
      <c r="G4" s="98"/>
      <c r="H4" s="98"/>
      <c r="I4" s="98"/>
      <c r="J4" s="98"/>
      <c r="K4" s="98"/>
      <c r="L4" s="98"/>
      <c r="M4" s="98"/>
      <c r="N4" s="98"/>
      <c r="O4" s="98"/>
      <c r="P4" s="98"/>
      <c r="Q4" s="98"/>
      <c r="R4" s="142"/>
      <c r="S4" s="21"/>
      <c r="T4" s="21"/>
      <c r="U4" s="21"/>
      <c r="V4" s="21"/>
      <c r="W4" s="21"/>
      <c r="X4" s="21"/>
      <c r="Y4" s="2"/>
      <c r="Z4" s="1"/>
    </row>
    <row r="5" spans="1:26" ht="80.099999999999994" customHeight="1">
      <c r="A5" s="229"/>
      <c r="B5" s="321" t="s">
        <v>117</v>
      </c>
      <c r="C5" s="322"/>
      <c r="D5" s="322"/>
      <c r="E5" s="322"/>
      <c r="F5" s="322"/>
      <c r="G5" s="322"/>
      <c r="H5" s="322"/>
      <c r="I5" s="322"/>
      <c r="J5" s="322"/>
      <c r="K5" s="322"/>
      <c r="L5" s="322"/>
      <c r="M5" s="322"/>
      <c r="N5" s="322"/>
      <c r="O5" s="322"/>
      <c r="P5" s="99"/>
      <c r="Q5" s="99"/>
      <c r="R5" s="140"/>
      <c r="S5" s="4"/>
      <c r="T5" s="4"/>
      <c r="U5" s="4"/>
      <c r="V5" s="4"/>
      <c r="W5" s="4"/>
      <c r="X5" s="4"/>
      <c r="Y5" s="4"/>
      <c r="Z5" s="1"/>
    </row>
    <row r="6" spans="1:26" ht="11.25" customHeight="1">
      <c r="A6" s="229"/>
      <c r="B6" s="99"/>
      <c r="C6" s="99"/>
      <c r="D6" s="99"/>
      <c r="E6" s="99"/>
      <c r="F6" s="99"/>
      <c r="G6" s="99"/>
      <c r="H6" s="99"/>
      <c r="I6" s="99"/>
      <c r="J6" s="99"/>
      <c r="K6" s="99"/>
      <c r="L6" s="99"/>
      <c r="M6" s="99"/>
      <c r="N6" s="99"/>
      <c r="O6" s="99"/>
      <c r="P6" s="99"/>
      <c r="Q6" s="99"/>
      <c r="R6" s="140"/>
      <c r="S6" s="4"/>
      <c r="T6" s="4"/>
      <c r="U6" s="4"/>
      <c r="V6" s="4"/>
      <c r="W6" s="4"/>
      <c r="X6" s="4"/>
      <c r="Y6" s="4"/>
      <c r="Z6" s="1"/>
    </row>
    <row r="7" spans="1:26" s="22" customFormat="1" ht="37.5" customHeight="1">
      <c r="A7" s="229"/>
      <c r="B7" s="345" t="s">
        <v>118</v>
      </c>
      <c r="C7" s="346"/>
      <c r="D7" s="346"/>
      <c r="E7" s="346"/>
      <c r="F7" s="346"/>
      <c r="G7" s="346"/>
      <c r="H7" s="346"/>
      <c r="I7" s="346"/>
      <c r="J7" s="346"/>
      <c r="K7" s="346"/>
      <c r="L7" s="346"/>
      <c r="M7" s="346"/>
      <c r="N7" s="346"/>
      <c r="O7" s="346"/>
      <c r="P7" s="99"/>
      <c r="Q7" s="99"/>
      <c r="R7" s="140"/>
      <c r="S7" s="4"/>
      <c r="T7" s="4"/>
      <c r="U7" s="4"/>
      <c r="V7" s="4"/>
      <c r="W7" s="4"/>
      <c r="X7" s="1"/>
      <c r="Y7" s="1"/>
      <c r="Z7" s="1"/>
    </row>
    <row r="8" spans="1:26" s="22" customFormat="1" ht="24" customHeight="1">
      <c r="A8" s="229"/>
      <c r="B8" s="347" t="s">
        <v>213</v>
      </c>
      <c r="C8" s="347"/>
      <c r="D8" s="347"/>
      <c r="E8" s="347"/>
      <c r="F8" s="347"/>
      <c r="G8" s="347"/>
      <c r="H8" s="347"/>
      <c r="I8" s="347"/>
      <c r="J8" s="347"/>
      <c r="K8" s="347"/>
      <c r="L8" s="347"/>
      <c r="M8" s="347"/>
      <c r="N8" s="347"/>
      <c r="O8" s="347"/>
      <c r="P8" s="164"/>
      <c r="Q8" s="164"/>
      <c r="R8" s="143"/>
      <c r="S8" s="5"/>
      <c r="T8" s="5"/>
      <c r="U8" s="5"/>
      <c r="V8" s="5"/>
      <c r="W8" s="5"/>
      <c r="X8" s="1"/>
      <c r="Y8" s="1"/>
      <c r="Z8" s="1"/>
    </row>
    <row r="9" spans="1:26" ht="25.5">
      <c r="A9" s="229"/>
      <c r="B9" s="130" t="s">
        <v>0</v>
      </c>
      <c r="C9" s="101"/>
      <c r="D9" s="101"/>
      <c r="E9" s="101"/>
      <c r="F9" s="101"/>
      <c r="G9" s="129" t="str">
        <f>IF(Contacts!$E$5=0,"",Contacts!$E$5)</f>
        <v>Select from list</v>
      </c>
      <c r="H9" s="102"/>
      <c r="I9" s="102"/>
      <c r="J9" s="102"/>
      <c r="K9" s="102"/>
      <c r="L9" s="103"/>
      <c r="M9" s="103"/>
      <c r="N9" s="103"/>
      <c r="O9" s="103"/>
      <c r="P9" s="103"/>
      <c r="Q9" s="103"/>
      <c r="R9" s="141"/>
      <c r="S9" s="2"/>
      <c r="T9" s="2"/>
      <c r="U9" s="2"/>
      <c r="V9" s="2"/>
      <c r="W9" s="2"/>
      <c r="X9" s="2"/>
      <c r="Y9" s="2"/>
      <c r="Z9" s="1"/>
    </row>
    <row r="10" spans="1:26" ht="6.6" customHeight="1">
      <c r="A10" s="229"/>
      <c r="B10" s="104"/>
      <c r="C10" s="105"/>
      <c r="D10" s="106"/>
      <c r="E10" s="107"/>
      <c r="F10" s="105"/>
      <c r="G10" s="106"/>
      <c r="H10" s="102"/>
      <c r="I10" s="102"/>
      <c r="J10" s="102"/>
      <c r="K10" s="102"/>
      <c r="L10" s="103"/>
      <c r="M10" s="103"/>
      <c r="N10" s="103"/>
      <c r="O10" s="103"/>
      <c r="P10" s="103"/>
      <c r="Q10" s="103"/>
      <c r="R10" s="141"/>
      <c r="S10" s="2"/>
      <c r="T10" s="2"/>
      <c r="U10" s="2"/>
      <c r="V10" s="2"/>
      <c r="W10" s="2"/>
      <c r="X10" s="2"/>
      <c r="Y10" s="2"/>
      <c r="Z10" s="1"/>
    </row>
    <row r="11" spans="1:26" ht="6.6" customHeight="1">
      <c r="A11" s="229"/>
      <c r="B11" s="108"/>
      <c r="C11" s="109"/>
      <c r="D11" s="110"/>
      <c r="E11" s="111"/>
      <c r="F11" s="109"/>
      <c r="G11" s="110"/>
      <c r="H11" s="112"/>
      <c r="I11" s="112"/>
      <c r="J11" s="112"/>
      <c r="K11" s="112"/>
      <c r="L11" s="113"/>
      <c r="M11" s="113"/>
      <c r="N11" s="113"/>
      <c r="O11" s="113"/>
      <c r="P11" s="113"/>
      <c r="Q11" s="113"/>
      <c r="R11" s="141"/>
      <c r="S11" s="2"/>
      <c r="T11" s="2"/>
      <c r="U11" s="2"/>
      <c r="V11" s="2"/>
      <c r="W11" s="2"/>
      <c r="X11" s="2"/>
      <c r="Y11" s="2"/>
      <c r="Z11" s="1"/>
    </row>
    <row r="12" spans="1:26" ht="7.5" customHeight="1">
      <c r="A12" s="229"/>
      <c r="B12" s="114"/>
      <c r="C12" s="109"/>
      <c r="D12" s="110"/>
      <c r="E12" s="111"/>
      <c r="F12" s="109"/>
      <c r="G12" s="110"/>
      <c r="H12" s="112"/>
      <c r="I12" s="112"/>
      <c r="J12" s="112"/>
      <c r="K12" s="112"/>
      <c r="L12" s="113"/>
      <c r="M12" s="113"/>
      <c r="N12" s="113"/>
      <c r="O12" s="113"/>
      <c r="P12" s="113"/>
      <c r="Q12" s="113"/>
      <c r="R12" s="141"/>
      <c r="S12" s="2"/>
      <c r="T12" s="2"/>
      <c r="U12" s="2"/>
      <c r="V12" s="2"/>
      <c r="W12" s="2"/>
      <c r="X12" s="2"/>
      <c r="Y12" s="2"/>
      <c r="Z12" s="1"/>
    </row>
    <row r="13" spans="1:26" ht="6.6" customHeight="1">
      <c r="A13" s="225"/>
      <c r="B13" s="64"/>
      <c r="C13" s="116"/>
      <c r="D13" s="116"/>
      <c r="E13" s="116"/>
      <c r="F13" s="116"/>
      <c r="G13" s="116"/>
      <c r="H13" s="102"/>
      <c r="I13" s="102"/>
      <c r="J13" s="102"/>
      <c r="K13" s="102"/>
      <c r="L13" s="103"/>
      <c r="M13" s="64"/>
      <c r="N13" s="64"/>
      <c r="O13" s="64"/>
      <c r="P13" s="64"/>
      <c r="Q13" s="64"/>
      <c r="R13" s="139"/>
      <c r="S13" s="1"/>
      <c r="T13" s="1"/>
      <c r="U13" s="1"/>
      <c r="V13" s="1"/>
      <c r="W13" s="1"/>
      <c r="X13" s="1"/>
      <c r="Y13" s="1"/>
      <c r="Z13" s="1"/>
    </row>
    <row r="14" spans="1:26" ht="21.75" customHeight="1">
      <c r="A14" s="230">
        <v>4.0999999999999996</v>
      </c>
      <c r="B14" s="215" t="s">
        <v>119</v>
      </c>
      <c r="C14" s="216"/>
      <c r="D14" s="217"/>
      <c r="E14" s="217"/>
      <c r="F14" s="217"/>
      <c r="G14" s="217"/>
      <c r="H14" s="217"/>
      <c r="I14" s="217"/>
      <c r="J14" s="217"/>
      <c r="K14" s="217"/>
      <c r="L14" s="218"/>
      <c r="M14" s="218"/>
      <c r="N14" s="218"/>
      <c r="O14" s="218"/>
      <c r="P14" s="218"/>
      <c r="Q14" s="64"/>
      <c r="R14" s="139"/>
      <c r="S14" s="1"/>
      <c r="T14" s="1"/>
      <c r="U14" s="1"/>
      <c r="V14" s="1"/>
      <c r="W14" s="1"/>
      <c r="X14" s="1"/>
      <c r="Y14" s="1"/>
      <c r="Z14" s="1"/>
    </row>
    <row r="15" spans="1:26" ht="5.45" customHeight="1">
      <c r="A15" s="230"/>
      <c r="B15" s="132"/>
      <c r="C15" s="135"/>
      <c r="D15" s="136"/>
      <c r="E15" s="119"/>
      <c r="F15" s="119"/>
      <c r="G15" s="119"/>
      <c r="H15" s="119"/>
      <c r="I15" s="119"/>
      <c r="J15" s="119"/>
      <c r="K15" s="119"/>
      <c r="L15" s="64"/>
      <c r="M15" s="64"/>
      <c r="N15" s="64"/>
      <c r="O15" s="64"/>
      <c r="P15" s="64"/>
      <c r="Q15" s="64"/>
      <c r="R15" s="139"/>
      <c r="S15" s="1"/>
      <c r="T15" s="1"/>
      <c r="U15" s="1"/>
      <c r="V15" s="1"/>
      <c r="W15" s="1"/>
      <c r="X15" s="1"/>
      <c r="Y15" s="1"/>
      <c r="Z15" s="1"/>
    </row>
    <row r="16" spans="1:26" ht="54" customHeight="1">
      <c r="A16" s="229"/>
      <c r="B16" s="120"/>
      <c r="C16" s="119"/>
      <c r="D16" s="119"/>
      <c r="E16" s="119"/>
      <c r="F16" s="119"/>
      <c r="G16" s="242" t="s">
        <v>85</v>
      </c>
      <c r="H16" s="242" t="s">
        <v>86</v>
      </c>
      <c r="I16" s="64"/>
      <c r="J16" s="64"/>
      <c r="K16" s="64"/>
      <c r="L16" s="64"/>
      <c r="M16" s="64"/>
      <c r="N16" s="64"/>
      <c r="O16" s="64"/>
      <c r="P16" s="64"/>
      <c r="Q16" s="64"/>
      <c r="R16" s="139"/>
      <c r="S16" s="1"/>
      <c r="T16" s="1"/>
      <c r="U16" s="1"/>
      <c r="V16" s="1"/>
      <c r="W16" s="1"/>
      <c r="X16" s="1"/>
      <c r="Y16" s="1"/>
      <c r="Z16" s="1"/>
    </row>
    <row r="17" spans="1:26" ht="17.100000000000001" customHeight="1">
      <c r="A17" s="229"/>
      <c r="B17" s="122" t="s">
        <v>59</v>
      </c>
      <c r="C17" s="123" t="s">
        <v>60</v>
      </c>
      <c r="D17" s="92"/>
      <c r="E17" s="122"/>
      <c r="F17" s="119"/>
      <c r="G17" s="233"/>
      <c r="H17" s="234"/>
      <c r="I17" s="64"/>
      <c r="J17" s="64"/>
      <c r="K17" s="119"/>
      <c r="L17" s="64"/>
      <c r="M17" s="64"/>
      <c r="N17" s="64"/>
      <c r="O17" s="64"/>
      <c r="P17" s="64"/>
      <c r="Q17" s="64"/>
      <c r="R17" s="139"/>
      <c r="S17" s="1"/>
      <c r="T17" s="1"/>
      <c r="U17" s="1"/>
      <c r="V17" s="1"/>
      <c r="W17" s="1"/>
      <c r="X17" s="1"/>
      <c r="Y17" s="1"/>
      <c r="Z17" s="1"/>
    </row>
    <row r="18" spans="1:26" ht="17.100000000000001" customHeight="1">
      <c r="A18" s="229"/>
      <c r="B18" s="122" t="s">
        <v>61</v>
      </c>
      <c r="C18" s="123" t="s">
        <v>62</v>
      </c>
      <c r="D18" s="92"/>
      <c r="E18" s="122"/>
      <c r="F18" s="119"/>
      <c r="G18" s="233"/>
      <c r="H18" s="234"/>
      <c r="I18" s="64"/>
      <c r="J18" s="64"/>
      <c r="K18" s="119"/>
      <c r="L18" s="64"/>
      <c r="M18" s="64"/>
      <c r="N18" s="64"/>
      <c r="O18" s="64"/>
      <c r="P18" s="64"/>
      <c r="Q18" s="64"/>
      <c r="R18" s="139"/>
      <c r="S18" s="1"/>
      <c r="T18" s="1"/>
      <c r="U18" s="1"/>
      <c r="V18" s="1"/>
      <c r="W18" s="1"/>
      <c r="X18" s="1"/>
      <c r="Y18" s="1"/>
      <c r="Z18" s="1"/>
    </row>
    <row r="19" spans="1:26" ht="17.100000000000001" customHeight="1">
      <c r="A19" s="229"/>
      <c r="B19" s="122" t="s">
        <v>63</v>
      </c>
      <c r="C19" s="123" t="s">
        <v>64</v>
      </c>
      <c r="D19" s="92"/>
      <c r="E19" s="122"/>
      <c r="F19" s="119"/>
      <c r="G19" s="233"/>
      <c r="H19" s="234"/>
      <c r="I19" s="64"/>
      <c r="J19" s="64"/>
      <c r="K19" s="64"/>
      <c r="L19" s="64"/>
      <c r="M19" s="64"/>
      <c r="N19" s="64"/>
      <c r="O19" s="64"/>
      <c r="P19" s="64"/>
      <c r="Q19" s="64"/>
      <c r="R19" s="139"/>
      <c r="S19" s="1"/>
      <c r="T19" s="1"/>
      <c r="U19" s="1"/>
      <c r="V19" s="1"/>
      <c r="W19" s="1"/>
      <c r="X19" s="1"/>
      <c r="Y19" s="1"/>
      <c r="Z19" s="1"/>
    </row>
    <row r="20" spans="1:26" ht="17.100000000000001" customHeight="1">
      <c r="A20" s="229"/>
      <c r="B20" s="122" t="s">
        <v>65</v>
      </c>
      <c r="C20" s="123" t="s">
        <v>66</v>
      </c>
      <c r="D20" s="92"/>
      <c r="E20" s="122"/>
      <c r="F20" s="119"/>
      <c r="G20" s="233"/>
      <c r="H20" s="234"/>
      <c r="I20" s="64"/>
      <c r="J20" s="64"/>
      <c r="K20" s="64"/>
      <c r="L20" s="64"/>
      <c r="M20" s="64"/>
      <c r="N20" s="64"/>
      <c r="O20" s="64"/>
      <c r="P20" s="64"/>
      <c r="Q20" s="64"/>
      <c r="R20" s="139"/>
      <c r="S20" s="1"/>
      <c r="T20" s="1"/>
      <c r="U20" s="1"/>
      <c r="V20" s="1"/>
      <c r="W20" s="1"/>
      <c r="X20" s="1"/>
      <c r="Y20" s="1"/>
      <c r="Z20" s="1"/>
    </row>
    <row r="21" spans="1:26" ht="17.100000000000001" customHeight="1">
      <c r="A21" s="229"/>
      <c r="B21" s="122" t="s">
        <v>67</v>
      </c>
      <c r="C21" s="123" t="s">
        <v>68</v>
      </c>
      <c r="D21" s="92"/>
      <c r="E21" s="122"/>
      <c r="F21" s="119"/>
      <c r="G21" s="233"/>
      <c r="H21" s="234"/>
      <c r="I21" s="64"/>
      <c r="J21" s="64"/>
      <c r="K21" s="64"/>
      <c r="L21" s="64"/>
      <c r="M21" s="64"/>
      <c r="N21" s="64"/>
      <c r="O21" s="64"/>
      <c r="P21" s="64"/>
      <c r="Q21" s="64"/>
      <c r="R21" s="139"/>
      <c r="S21" s="1"/>
      <c r="T21" s="1"/>
      <c r="U21" s="1"/>
      <c r="V21" s="1"/>
      <c r="W21" s="1"/>
      <c r="X21" s="1"/>
      <c r="Y21" s="1"/>
      <c r="Z21" s="1"/>
    </row>
    <row r="22" spans="1:26" ht="17.100000000000001" customHeight="1">
      <c r="A22" s="229"/>
      <c r="B22" s="122" t="s">
        <v>69</v>
      </c>
      <c r="C22" s="123" t="s">
        <v>70</v>
      </c>
      <c r="D22" s="92"/>
      <c r="E22" s="122"/>
      <c r="F22" s="119"/>
      <c r="G22" s="233"/>
      <c r="H22" s="234"/>
      <c r="I22" s="64"/>
      <c r="J22" s="64"/>
      <c r="K22" s="64"/>
      <c r="L22" s="64"/>
      <c r="M22" s="64"/>
      <c r="N22" s="64"/>
      <c r="O22" s="64"/>
      <c r="P22" s="64"/>
      <c r="Q22" s="64"/>
      <c r="R22" s="139"/>
      <c r="S22" s="1"/>
      <c r="T22" s="1"/>
      <c r="U22" s="1"/>
      <c r="V22" s="1"/>
      <c r="W22" s="1"/>
      <c r="X22" s="1"/>
      <c r="Y22" s="1"/>
      <c r="Z22" s="1"/>
    </row>
    <row r="23" spans="1:26" ht="17.100000000000001" customHeight="1">
      <c r="A23" s="229"/>
      <c r="B23" s="122" t="s">
        <v>71</v>
      </c>
      <c r="C23" s="123" t="s">
        <v>72</v>
      </c>
      <c r="D23" s="92"/>
      <c r="E23" s="122"/>
      <c r="F23" s="119"/>
      <c r="G23" s="233"/>
      <c r="H23" s="234"/>
      <c r="I23" s="64"/>
      <c r="J23" s="64"/>
      <c r="K23" s="64"/>
      <c r="L23" s="64"/>
      <c r="M23" s="64"/>
      <c r="N23" s="64"/>
      <c r="O23" s="64"/>
      <c r="P23" s="64"/>
      <c r="Q23" s="64"/>
      <c r="R23" s="139"/>
      <c r="S23" s="1"/>
      <c r="T23" s="1"/>
      <c r="U23" s="1"/>
      <c r="V23" s="1"/>
      <c r="W23" s="1"/>
      <c r="X23" s="1"/>
      <c r="Y23" s="1"/>
      <c r="Z23" s="1"/>
    </row>
    <row r="24" spans="1:26" ht="17.100000000000001" customHeight="1">
      <c r="A24" s="229"/>
      <c r="B24" s="122" t="s">
        <v>73</v>
      </c>
      <c r="C24" s="123" t="s">
        <v>74</v>
      </c>
      <c r="D24" s="92"/>
      <c r="E24" s="122"/>
      <c r="F24" s="119"/>
      <c r="G24" s="233"/>
      <c r="H24" s="234"/>
      <c r="I24" s="64"/>
      <c r="J24" s="64"/>
      <c r="K24" s="64"/>
      <c r="L24" s="64"/>
      <c r="M24" s="64"/>
      <c r="N24" s="64"/>
      <c r="O24" s="64"/>
      <c r="P24" s="64"/>
      <c r="Q24" s="64"/>
      <c r="R24" s="139"/>
      <c r="S24" s="1"/>
      <c r="T24" s="1"/>
      <c r="U24" s="1"/>
      <c r="V24" s="1"/>
      <c r="W24" s="1"/>
      <c r="X24" s="1"/>
      <c r="Y24" s="1"/>
      <c r="Z24" s="1"/>
    </row>
    <row r="25" spans="1:26" ht="17.100000000000001" customHeight="1">
      <c r="A25" s="229"/>
      <c r="B25" s="122" t="s">
        <v>75</v>
      </c>
      <c r="C25" s="123" t="s">
        <v>76</v>
      </c>
      <c r="D25" s="92"/>
      <c r="E25" s="122"/>
      <c r="F25" s="119"/>
      <c r="G25" s="233"/>
      <c r="H25" s="234"/>
      <c r="I25" s="64"/>
      <c r="J25" s="64"/>
      <c r="K25" s="64"/>
      <c r="L25" s="64"/>
      <c r="M25" s="64"/>
      <c r="N25" s="64"/>
      <c r="O25" s="64"/>
      <c r="P25" s="64"/>
      <c r="Q25" s="64"/>
      <c r="R25" s="139"/>
      <c r="S25" s="1"/>
      <c r="T25" s="1"/>
      <c r="U25" s="1"/>
      <c r="V25" s="1"/>
      <c r="W25" s="1"/>
      <c r="X25" s="1"/>
      <c r="Y25" s="1"/>
      <c r="Z25" s="1"/>
    </row>
    <row r="26" spans="1:26" ht="17.100000000000001" customHeight="1">
      <c r="A26" s="229"/>
      <c r="B26" s="122" t="s">
        <v>77</v>
      </c>
      <c r="C26" s="123" t="s">
        <v>78</v>
      </c>
      <c r="D26" s="92"/>
      <c r="E26" s="122"/>
      <c r="F26" s="119"/>
      <c r="G26" s="271"/>
      <c r="H26" s="272"/>
      <c r="I26" s="64"/>
      <c r="J26" s="64"/>
      <c r="K26" s="64"/>
      <c r="L26" s="64"/>
      <c r="M26" s="64"/>
      <c r="N26" s="64"/>
      <c r="O26" s="64"/>
      <c r="P26" s="64"/>
      <c r="Q26" s="64"/>
      <c r="R26" s="139"/>
      <c r="S26" s="1"/>
      <c r="T26" s="1"/>
      <c r="U26" s="1"/>
      <c r="V26" s="1"/>
      <c r="W26" s="1"/>
      <c r="X26" s="1"/>
      <c r="Y26" s="1"/>
      <c r="Z26" s="1"/>
    </row>
    <row r="27" spans="1:26" ht="17.100000000000001" customHeight="1">
      <c r="A27" s="267"/>
      <c r="B27" s="258"/>
      <c r="C27" s="256"/>
      <c r="D27" s="257"/>
      <c r="E27" s="258"/>
      <c r="F27" s="268"/>
      <c r="G27" s="275"/>
      <c r="H27" s="276"/>
      <c r="I27" s="64"/>
      <c r="J27" s="64"/>
      <c r="K27" s="64"/>
      <c r="L27" s="64"/>
      <c r="M27" s="64"/>
      <c r="N27" s="64"/>
      <c r="O27" s="64"/>
      <c r="P27" s="64"/>
      <c r="Q27" s="64"/>
      <c r="R27" s="139"/>
      <c r="S27" s="1"/>
      <c r="T27" s="1"/>
      <c r="U27" s="1"/>
      <c r="V27" s="1"/>
      <c r="W27" s="1"/>
      <c r="X27" s="1"/>
      <c r="Y27" s="1"/>
      <c r="Z27" s="1"/>
    </row>
    <row r="28" spans="1:26" ht="17.100000000000001" customHeight="1">
      <c r="A28" s="229"/>
      <c r="B28" s="127"/>
      <c r="C28" s="117" t="s">
        <v>79</v>
      </c>
      <c r="D28" s="119"/>
      <c r="E28" s="119"/>
      <c r="F28" s="119"/>
      <c r="G28" s="273">
        <f>SUM(G17:G26)</f>
        <v>0</v>
      </c>
      <c r="H28" s="274">
        <f>SUM(H17:H26)</f>
        <v>0</v>
      </c>
      <c r="I28" s="64"/>
      <c r="J28" s="64"/>
      <c r="K28" s="64"/>
      <c r="L28" s="64"/>
      <c r="M28" s="64"/>
      <c r="N28" s="64"/>
      <c r="O28" s="64"/>
      <c r="P28" s="64"/>
      <c r="Q28" s="64"/>
      <c r="R28" s="139"/>
      <c r="S28" s="1"/>
      <c r="T28" s="1"/>
      <c r="U28" s="1"/>
      <c r="V28" s="1"/>
      <c r="W28" s="1"/>
      <c r="X28" s="1"/>
      <c r="Y28" s="1"/>
      <c r="Z28" s="1"/>
    </row>
    <row r="29" spans="1:26" ht="17.100000000000001" customHeight="1">
      <c r="A29" s="229"/>
      <c r="B29" s="119"/>
      <c r="C29" s="119"/>
      <c r="D29" s="119"/>
      <c r="E29" s="119"/>
      <c r="F29" s="119"/>
      <c r="G29" s="119"/>
      <c r="H29" s="165"/>
      <c r="I29" s="165"/>
      <c r="J29" s="165"/>
      <c r="K29" s="126"/>
      <c r="L29" s="64"/>
      <c r="M29" s="64"/>
      <c r="N29" s="64"/>
      <c r="O29" s="64"/>
      <c r="P29" s="64"/>
      <c r="Q29" s="64"/>
      <c r="R29" s="139"/>
      <c r="S29" s="1"/>
      <c r="T29" s="1"/>
      <c r="U29" s="1"/>
      <c r="V29" s="1"/>
      <c r="W29" s="1"/>
      <c r="X29" s="1"/>
      <c r="Y29" s="1"/>
      <c r="Z29" s="1"/>
    </row>
    <row r="30" spans="1:26" ht="17.100000000000001" customHeight="1">
      <c r="A30" s="229"/>
      <c r="B30" s="119"/>
      <c r="C30" s="119"/>
      <c r="D30" s="119"/>
      <c r="E30" s="119"/>
      <c r="F30" s="119"/>
      <c r="G30" s="119"/>
      <c r="H30" s="165"/>
      <c r="I30" s="165"/>
      <c r="J30" s="165"/>
      <c r="K30" s="126"/>
      <c r="L30" s="64"/>
      <c r="M30" s="64"/>
      <c r="N30" s="64"/>
      <c r="O30" s="64"/>
      <c r="P30" s="64"/>
      <c r="Q30" s="64"/>
      <c r="R30" s="139"/>
      <c r="S30" s="1"/>
      <c r="T30" s="1"/>
      <c r="U30" s="1"/>
      <c r="V30" s="1"/>
      <c r="W30" s="1"/>
      <c r="X30" s="1"/>
      <c r="Y30" s="1"/>
      <c r="Z30" s="1"/>
    </row>
    <row r="31" spans="1:26" ht="20.25" customHeight="1">
      <c r="A31" s="225">
        <v>4.2</v>
      </c>
      <c r="B31" s="215" t="s">
        <v>120</v>
      </c>
      <c r="C31" s="216"/>
      <c r="D31" s="217"/>
      <c r="E31" s="217"/>
      <c r="F31" s="217"/>
      <c r="G31" s="217"/>
      <c r="H31" s="217"/>
      <c r="I31" s="217"/>
      <c r="J31" s="217"/>
      <c r="K31" s="217"/>
      <c r="L31" s="218"/>
      <c r="M31" s="218"/>
      <c r="N31" s="218"/>
      <c r="O31" s="218"/>
      <c r="P31" s="218"/>
      <c r="Q31" s="64"/>
      <c r="R31" s="139"/>
      <c r="S31" s="1"/>
      <c r="T31" s="1"/>
      <c r="U31" s="1"/>
      <c r="V31" s="1"/>
      <c r="W31" s="1"/>
      <c r="X31" s="1"/>
      <c r="Y31" s="1"/>
      <c r="Z31" s="1"/>
    </row>
    <row r="32" spans="1:26" ht="17.100000000000001" customHeight="1">
      <c r="A32" s="225"/>
      <c r="B32" s="117"/>
      <c r="C32" s="118"/>
      <c r="D32" s="119"/>
      <c r="E32" s="119"/>
      <c r="F32" s="119"/>
      <c r="G32" s="119"/>
      <c r="H32" s="119"/>
      <c r="I32" s="119"/>
      <c r="J32" s="119" t="s">
        <v>121</v>
      </c>
      <c r="K32" s="119"/>
      <c r="L32" s="64"/>
      <c r="M32" s="119" t="s">
        <v>122</v>
      </c>
      <c r="N32" s="64"/>
      <c r="O32" s="64"/>
      <c r="P32" s="64"/>
      <c r="Q32" s="64"/>
      <c r="R32" s="139"/>
      <c r="S32" s="1"/>
      <c r="T32" s="1"/>
      <c r="U32" s="1"/>
      <c r="V32" s="1"/>
      <c r="W32" s="1"/>
      <c r="X32" s="1"/>
      <c r="Y32" s="1"/>
      <c r="Z32" s="1"/>
    </row>
    <row r="33" spans="1:26" ht="54" customHeight="1">
      <c r="A33" s="229"/>
      <c r="B33" s="120"/>
      <c r="C33" s="119"/>
      <c r="D33" s="119"/>
      <c r="E33" s="119"/>
      <c r="F33" s="119"/>
      <c r="G33" s="242" t="s">
        <v>85</v>
      </c>
      <c r="H33" s="242" t="s">
        <v>86</v>
      </c>
      <c r="I33" s="64"/>
      <c r="J33" s="242" t="s">
        <v>85</v>
      </c>
      <c r="K33" s="242" t="s">
        <v>86</v>
      </c>
      <c r="L33" s="64"/>
      <c r="M33" s="242" t="s">
        <v>85</v>
      </c>
      <c r="N33" s="242" t="s">
        <v>86</v>
      </c>
      <c r="O33" s="64"/>
      <c r="P33" s="64"/>
      <c r="Q33" s="64"/>
      <c r="R33" s="139"/>
      <c r="S33" s="1"/>
      <c r="T33" s="1"/>
      <c r="U33" s="1"/>
      <c r="V33" s="1"/>
      <c r="W33" s="1"/>
      <c r="X33" s="1"/>
      <c r="Y33" s="1"/>
      <c r="Z33" s="1"/>
    </row>
    <row r="34" spans="1:26" ht="17.100000000000001" customHeight="1">
      <c r="A34" s="229"/>
      <c r="B34" s="122" t="s">
        <v>59</v>
      </c>
      <c r="C34" s="123" t="s">
        <v>60</v>
      </c>
      <c r="D34" s="92"/>
      <c r="E34" s="122"/>
      <c r="F34" s="119"/>
      <c r="G34" s="235">
        <f t="shared" ref="G34:G43" si="0">J34+M34</f>
        <v>0</v>
      </c>
      <c r="H34" s="254">
        <f t="shared" ref="H34:H43" si="1">K34+N34</f>
        <v>0</v>
      </c>
      <c r="I34" s="64"/>
      <c r="J34" s="233"/>
      <c r="K34" s="234"/>
      <c r="L34" s="64"/>
      <c r="M34" s="233"/>
      <c r="N34" s="234"/>
      <c r="O34" s="64"/>
      <c r="P34" s="64"/>
      <c r="Q34" s="64"/>
      <c r="R34" s="139"/>
      <c r="S34" s="1"/>
      <c r="T34" s="1"/>
      <c r="U34" s="1"/>
      <c r="V34" s="1"/>
      <c r="W34" s="1"/>
      <c r="X34" s="1"/>
      <c r="Y34" s="1"/>
      <c r="Z34" s="1"/>
    </row>
    <row r="35" spans="1:26" ht="17.100000000000001" customHeight="1">
      <c r="A35" s="229"/>
      <c r="B35" s="122" t="s">
        <v>61</v>
      </c>
      <c r="C35" s="123" t="s">
        <v>62</v>
      </c>
      <c r="D35" s="92"/>
      <c r="E35" s="122"/>
      <c r="F35" s="119"/>
      <c r="G35" s="235">
        <f t="shared" si="0"/>
        <v>0</v>
      </c>
      <c r="H35" s="254">
        <f t="shared" si="1"/>
        <v>0</v>
      </c>
      <c r="I35" s="64"/>
      <c r="J35" s="233"/>
      <c r="K35" s="234"/>
      <c r="L35" s="64"/>
      <c r="M35" s="233"/>
      <c r="N35" s="234"/>
      <c r="O35" s="64"/>
      <c r="P35" s="64"/>
      <c r="Q35" s="64"/>
      <c r="R35" s="139"/>
      <c r="S35" s="1"/>
      <c r="T35" s="1"/>
      <c r="U35" s="1"/>
      <c r="V35" s="1"/>
      <c r="W35" s="1"/>
      <c r="X35" s="1"/>
      <c r="Y35" s="1"/>
      <c r="Z35" s="1"/>
    </row>
    <row r="36" spans="1:26" ht="17.100000000000001" customHeight="1">
      <c r="A36" s="229"/>
      <c r="B36" s="122" t="s">
        <v>63</v>
      </c>
      <c r="C36" s="123" t="s">
        <v>64</v>
      </c>
      <c r="D36" s="92"/>
      <c r="E36" s="122"/>
      <c r="F36" s="119"/>
      <c r="G36" s="235">
        <f t="shared" si="0"/>
        <v>0</v>
      </c>
      <c r="H36" s="254">
        <f t="shared" si="1"/>
        <v>0</v>
      </c>
      <c r="I36" s="64"/>
      <c r="J36" s="233"/>
      <c r="K36" s="234"/>
      <c r="L36" s="64"/>
      <c r="M36" s="233"/>
      <c r="N36" s="234"/>
      <c r="O36" s="64"/>
      <c r="P36" s="64"/>
      <c r="Q36" s="64"/>
      <c r="R36" s="139"/>
      <c r="S36" s="1"/>
      <c r="T36" s="1"/>
      <c r="U36" s="1"/>
      <c r="V36" s="1"/>
      <c r="W36" s="1"/>
      <c r="X36" s="1"/>
      <c r="Y36" s="1"/>
      <c r="Z36" s="1"/>
    </row>
    <row r="37" spans="1:26" ht="17.100000000000001" customHeight="1">
      <c r="A37" s="229"/>
      <c r="B37" s="122" t="s">
        <v>65</v>
      </c>
      <c r="C37" s="123" t="s">
        <v>66</v>
      </c>
      <c r="D37" s="92"/>
      <c r="E37" s="122"/>
      <c r="F37" s="119"/>
      <c r="G37" s="235">
        <f t="shared" si="0"/>
        <v>0</v>
      </c>
      <c r="H37" s="254">
        <f t="shared" si="1"/>
        <v>0</v>
      </c>
      <c r="I37" s="64"/>
      <c r="J37" s="233"/>
      <c r="K37" s="234"/>
      <c r="L37" s="64"/>
      <c r="M37" s="233"/>
      <c r="N37" s="234"/>
      <c r="O37" s="64"/>
      <c r="P37" s="64"/>
      <c r="Q37" s="64"/>
      <c r="R37" s="139"/>
      <c r="S37" s="1"/>
      <c r="T37" s="1"/>
      <c r="U37" s="1"/>
      <c r="V37" s="1"/>
      <c r="W37" s="1"/>
      <c r="X37" s="1"/>
      <c r="Y37" s="1"/>
      <c r="Z37" s="1"/>
    </row>
    <row r="38" spans="1:26" ht="17.100000000000001" customHeight="1">
      <c r="A38" s="229"/>
      <c r="B38" s="122" t="s">
        <v>67</v>
      </c>
      <c r="C38" s="123" t="s">
        <v>68</v>
      </c>
      <c r="D38" s="92"/>
      <c r="E38" s="122"/>
      <c r="F38" s="119"/>
      <c r="G38" s="235">
        <f t="shared" si="0"/>
        <v>0</v>
      </c>
      <c r="H38" s="254">
        <f t="shared" si="1"/>
        <v>0</v>
      </c>
      <c r="I38" s="64"/>
      <c r="J38" s="233"/>
      <c r="K38" s="234"/>
      <c r="L38" s="64"/>
      <c r="M38" s="233"/>
      <c r="N38" s="234"/>
      <c r="O38" s="64"/>
      <c r="P38" s="64"/>
      <c r="Q38" s="64"/>
      <c r="R38" s="139"/>
      <c r="S38" s="1"/>
      <c r="T38" s="1"/>
      <c r="U38" s="1"/>
      <c r="V38" s="1"/>
      <c r="W38" s="1"/>
      <c r="X38" s="1"/>
      <c r="Y38" s="1"/>
      <c r="Z38" s="1"/>
    </row>
    <row r="39" spans="1:26" ht="17.100000000000001" customHeight="1">
      <c r="A39" s="229"/>
      <c r="B39" s="122" t="s">
        <v>69</v>
      </c>
      <c r="C39" s="123" t="s">
        <v>70</v>
      </c>
      <c r="D39" s="92"/>
      <c r="E39" s="122"/>
      <c r="F39" s="119"/>
      <c r="G39" s="235">
        <f t="shared" si="0"/>
        <v>0</v>
      </c>
      <c r="H39" s="254">
        <f t="shared" si="1"/>
        <v>0</v>
      </c>
      <c r="I39" s="64"/>
      <c r="J39" s="233"/>
      <c r="K39" s="234"/>
      <c r="L39" s="64"/>
      <c r="M39" s="233"/>
      <c r="N39" s="234"/>
      <c r="O39" s="64"/>
      <c r="P39" s="64"/>
      <c r="Q39" s="64"/>
      <c r="R39" s="139"/>
      <c r="S39" s="1"/>
      <c r="T39" s="1"/>
      <c r="U39" s="1"/>
      <c r="V39" s="1"/>
      <c r="W39" s="1"/>
      <c r="X39" s="1"/>
      <c r="Y39" s="1"/>
      <c r="Z39" s="1"/>
    </row>
    <row r="40" spans="1:26" ht="17.100000000000001" customHeight="1">
      <c r="A40" s="229"/>
      <c r="B40" s="122" t="s">
        <v>71</v>
      </c>
      <c r="C40" s="123" t="s">
        <v>72</v>
      </c>
      <c r="D40" s="92"/>
      <c r="E40" s="122"/>
      <c r="F40" s="119"/>
      <c r="G40" s="235">
        <f t="shared" si="0"/>
        <v>0</v>
      </c>
      <c r="H40" s="254">
        <f t="shared" si="1"/>
        <v>0</v>
      </c>
      <c r="I40" s="64"/>
      <c r="J40" s="233"/>
      <c r="K40" s="234"/>
      <c r="L40" s="64"/>
      <c r="M40" s="233"/>
      <c r="N40" s="234"/>
      <c r="O40" s="64"/>
      <c r="P40" s="64"/>
      <c r="Q40" s="64"/>
      <c r="R40" s="139"/>
      <c r="S40" s="1"/>
      <c r="T40" s="1"/>
      <c r="U40" s="1"/>
      <c r="V40" s="1"/>
      <c r="W40" s="1"/>
      <c r="X40" s="1"/>
      <c r="Y40" s="1"/>
      <c r="Z40" s="1"/>
    </row>
    <row r="41" spans="1:26" ht="17.100000000000001" customHeight="1">
      <c r="A41" s="229"/>
      <c r="B41" s="122" t="s">
        <v>73</v>
      </c>
      <c r="C41" s="123" t="s">
        <v>74</v>
      </c>
      <c r="D41" s="92"/>
      <c r="E41" s="122"/>
      <c r="F41" s="119"/>
      <c r="G41" s="235">
        <f t="shared" si="0"/>
        <v>0</v>
      </c>
      <c r="H41" s="254">
        <f t="shared" si="1"/>
        <v>0</v>
      </c>
      <c r="I41" s="64"/>
      <c r="J41" s="233"/>
      <c r="K41" s="234"/>
      <c r="L41" s="64"/>
      <c r="M41" s="233"/>
      <c r="N41" s="234"/>
      <c r="O41" s="64"/>
      <c r="P41" s="64"/>
      <c r="Q41" s="64"/>
      <c r="R41" s="139"/>
      <c r="S41" s="1"/>
      <c r="T41" s="1"/>
      <c r="U41" s="1"/>
      <c r="V41" s="1"/>
      <c r="W41" s="1"/>
      <c r="X41" s="1"/>
      <c r="Y41" s="1"/>
      <c r="Z41" s="1"/>
    </row>
    <row r="42" spans="1:26" ht="17.100000000000001" customHeight="1">
      <c r="A42" s="229"/>
      <c r="B42" s="122" t="s">
        <v>75</v>
      </c>
      <c r="C42" s="123" t="s">
        <v>76</v>
      </c>
      <c r="D42" s="92"/>
      <c r="E42" s="122"/>
      <c r="F42" s="119"/>
      <c r="G42" s="235">
        <f t="shared" si="0"/>
        <v>0</v>
      </c>
      <c r="H42" s="254">
        <f t="shared" si="1"/>
        <v>0</v>
      </c>
      <c r="I42" s="64"/>
      <c r="J42" s="233"/>
      <c r="K42" s="234"/>
      <c r="L42" s="64"/>
      <c r="M42" s="233"/>
      <c r="N42" s="234"/>
      <c r="O42" s="64"/>
      <c r="P42" s="64"/>
      <c r="Q42" s="64"/>
      <c r="R42" s="139"/>
      <c r="S42" s="1"/>
      <c r="T42" s="1"/>
      <c r="U42" s="1"/>
      <c r="V42" s="1"/>
      <c r="W42" s="1"/>
      <c r="X42" s="1"/>
      <c r="Y42" s="1"/>
      <c r="Z42" s="1"/>
    </row>
    <row r="43" spans="1:26" ht="17.100000000000001" customHeight="1">
      <c r="A43" s="229"/>
      <c r="B43" s="122" t="s">
        <v>77</v>
      </c>
      <c r="C43" s="123" t="s">
        <v>78</v>
      </c>
      <c r="D43" s="92"/>
      <c r="E43" s="122"/>
      <c r="F43" s="119"/>
      <c r="G43" s="277">
        <f t="shared" si="0"/>
        <v>0</v>
      </c>
      <c r="H43" s="282">
        <f t="shared" si="1"/>
        <v>0</v>
      </c>
      <c r="I43" s="64"/>
      <c r="J43" s="271"/>
      <c r="K43" s="272"/>
      <c r="L43" s="64"/>
      <c r="M43" s="271"/>
      <c r="N43" s="272"/>
      <c r="O43" s="64"/>
      <c r="P43" s="64"/>
      <c r="Q43" s="64"/>
      <c r="R43" s="139"/>
      <c r="S43" s="1"/>
      <c r="T43" s="1"/>
      <c r="U43" s="1"/>
      <c r="V43" s="1"/>
      <c r="W43" s="1"/>
      <c r="X43" s="1"/>
      <c r="Y43" s="1"/>
      <c r="Z43" s="1"/>
    </row>
    <row r="44" spans="1:26" s="270" customFormat="1" ht="17.100000000000001" customHeight="1">
      <c r="A44" s="267"/>
      <c r="B44" s="258"/>
      <c r="C44" s="256"/>
      <c r="D44" s="257"/>
      <c r="E44" s="258"/>
      <c r="F44" s="268"/>
      <c r="G44" s="275"/>
      <c r="H44" s="283"/>
      <c r="I44" s="269"/>
      <c r="J44" s="275"/>
      <c r="K44" s="276"/>
      <c r="L44" s="269"/>
      <c r="M44" s="275"/>
      <c r="N44" s="276"/>
      <c r="O44" s="269"/>
      <c r="P44" s="269"/>
      <c r="Q44" s="269"/>
      <c r="R44" s="269"/>
    </row>
    <row r="45" spans="1:26" ht="17.100000000000001" customHeight="1">
      <c r="A45" s="229"/>
      <c r="B45" s="127"/>
      <c r="C45" s="117" t="s">
        <v>79</v>
      </c>
      <c r="D45" s="119"/>
      <c r="E45" s="119"/>
      <c r="F45" s="119"/>
      <c r="G45" s="273">
        <f>SUM(G34:G43)</f>
        <v>0</v>
      </c>
      <c r="H45" s="274">
        <f>SUM(H34:H43)</f>
        <v>0</v>
      </c>
      <c r="I45" s="64"/>
      <c r="J45" s="273">
        <f>SUM(J34:J43)</f>
        <v>0</v>
      </c>
      <c r="K45" s="274">
        <f>SUM(K34:K43)</f>
        <v>0</v>
      </c>
      <c r="L45" s="64"/>
      <c r="M45" s="273">
        <f>SUM(M34:M43)</f>
        <v>0</v>
      </c>
      <c r="N45" s="274">
        <f>SUM(N34:N43)</f>
        <v>0</v>
      </c>
      <c r="O45" s="64"/>
      <c r="P45" s="64"/>
      <c r="Q45" s="64"/>
      <c r="R45" s="139"/>
      <c r="S45" s="1"/>
      <c r="T45" s="1"/>
      <c r="U45" s="1"/>
      <c r="V45" s="1"/>
      <c r="W45" s="1"/>
      <c r="X45" s="1"/>
      <c r="Y45" s="1"/>
      <c r="Z45" s="1"/>
    </row>
    <row r="46" spans="1:26" ht="17.100000000000001" customHeight="1">
      <c r="A46" s="229"/>
      <c r="B46" s="119"/>
      <c r="C46" s="119"/>
      <c r="D46" s="119"/>
      <c r="E46" s="119"/>
      <c r="F46" s="119"/>
      <c r="G46" s="119"/>
      <c r="H46" s="165"/>
      <c r="I46" s="165"/>
      <c r="J46" s="165"/>
      <c r="K46" s="126"/>
      <c r="L46" s="64"/>
      <c r="M46" s="64"/>
      <c r="N46" s="64"/>
      <c r="O46" s="64"/>
      <c r="P46" s="64"/>
      <c r="Q46" s="64"/>
      <c r="R46" s="139"/>
      <c r="S46" s="1"/>
      <c r="T46" s="1"/>
      <c r="U46" s="1"/>
      <c r="V46" s="1"/>
      <c r="W46" s="1"/>
      <c r="X46" s="1"/>
      <c r="Y46" s="1"/>
      <c r="Z46" s="1"/>
    </row>
    <row r="47" spans="1:26" ht="4.5" customHeight="1">
      <c r="A47" s="229"/>
      <c r="B47" s="120"/>
      <c r="C47" s="119"/>
      <c r="D47" s="119"/>
      <c r="E47" s="119"/>
      <c r="F47" s="119"/>
      <c r="G47" s="119"/>
      <c r="H47" s="119"/>
      <c r="I47" s="126"/>
      <c r="J47" s="126"/>
      <c r="K47" s="64"/>
      <c r="L47" s="64"/>
      <c r="M47" s="64"/>
      <c r="N47" s="64"/>
      <c r="O47" s="64"/>
      <c r="P47" s="64"/>
      <c r="Q47" s="64"/>
      <c r="R47" s="139"/>
      <c r="S47" s="1"/>
      <c r="T47" s="1"/>
      <c r="U47" s="1"/>
      <c r="V47" s="1"/>
      <c r="W47" s="1"/>
      <c r="X47" s="1"/>
      <c r="Y47" s="1"/>
      <c r="Z47" s="1"/>
    </row>
    <row r="48" spans="1:26" ht="22.5" customHeight="1">
      <c r="A48" s="225">
        <v>4.3</v>
      </c>
      <c r="B48" s="215" t="s">
        <v>123</v>
      </c>
      <c r="C48" s="216"/>
      <c r="D48" s="217"/>
      <c r="E48" s="217"/>
      <c r="F48" s="217"/>
      <c r="G48" s="217"/>
      <c r="H48" s="217"/>
      <c r="I48" s="217"/>
      <c r="J48" s="217"/>
      <c r="K48" s="217"/>
      <c r="L48" s="218"/>
      <c r="M48" s="218"/>
      <c r="N48" s="218"/>
      <c r="O48" s="218"/>
      <c r="P48" s="218"/>
      <c r="Q48" s="64"/>
      <c r="R48" s="139"/>
      <c r="S48" s="1"/>
      <c r="T48" s="1"/>
      <c r="U48" s="1"/>
      <c r="V48" s="1"/>
      <c r="W48" s="1"/>
      <c r="X48" s="1"/>
      <c r="Y48" s="1"/>
      <c r="Z48" s="1"/>
    </row>
    <row r="49" spans="1:26" ht="17.100000000000001" customHeight="1">
      <c r="A49" s="225"/>
      <c r="B49" s="117"/>
      <c r="C49" s="118"/>
      <c r="D49" s="119"/>
      <c r="E49" s="119"/>
      <c r="F49" s="119"/>
      <c r="G49" s="119"/>
      <c r="H49" s="119"/>
      <c r="I49" s="119"/>
      <c r="J49" s="119"/>
      <c r="K49" s="119"/>
      <c r="L49" s="64"/>
      <c r="M49" s="64"/>
      <c r="N49" s="64"/>
      <c r="O49" s="64"/>
      <c r="P49" s="64"/>
      <c r="Q49" s="64"/>
      <c r="R49" s="139"/>
      <c r="S49" s="1"/>
      <c r="T49" s="1"/>
      <c r="U49" s="1"/>
      <c r="V49" s="1"/>
      <c r="W49" s="1"/>
      <c r="X49" s="1"/>
      <c r="Y49" s="1"/>
      <c r="Z49" s="1"/>
    </row>
    <row r="50" spans="1:26" ht="51.6" customHeight="1">
      <c r="A50" s="229"/>
      <c r="B50" s="120"/>
      <c r="C50" s="119"/>
      <c r="D50" s="119"/>
      <c r="E50" s="119"/>
      <c r="F50" s="119"/>
      <c r="G50" s="242" t="s">
        <v>85</v>
      </c>
      <c r="H50" s="242" t="s">
        <v>86</v>
      </c>
      <c r="I50" s="64"/>
      <c r="J50" s="64"/>
      <c r="K50" s="119"/>
      <c r="L50" s="64"/>
      <c r="M50" s="64"/>
      <c r="N50" s="64"/>
      <c r="O50" s="64"/>
      <c r="P50" s="64"/>
      <c r="Q50" s="64"/>
      <c r="R50" s="139"/>
      <c r="S50" s="1"/>
      <c r="T50" s="1"/>
      <c r="U50" s="1"/>
      <c r="V50" s="1"/>
      <c r="W50" s="1"/>
      <c r="X50" s="1"/>
      <c r="Y50" s="1"/>
      <c r="Z50" s="1"/>
    </row>
    <row r="51" spans="1:26" ht="17.100000000000001" customHeight="1">
      <c r="A51" s="229"/>
      <c r="B51" s="122" t="s">
        <v>59</v>
      </c>
      <c r="C51" s="123" t="s">
        <v>60</v>
      </c>
      <c r="D51" s="92"/>
      <c r="E51" s="122"/>
      <c r="F51" s="119"/>
      <c r="G51" s="235">
        <f>G34+G17</f>
        <v>0</v>
      </c>
      <c r="H51" s="236">
        <f>H34+H17</f>
        <v>0</v>
      </c>
      <c r="I51" s="64"/>
      <c r="J51" s="64"/>
      <c r="K51" s="119"/>
      <c r="L51" s="64"/>
      <c r="M51" s="64"/>
      <c r="N51" s="64"/>
      <c r="O51" s="64"/>
      <c r="P51" s="64"/>
      <c r="Q51" s="64"/>
      <c r="R51" s="139"/>
      <c r="S51" s="1"/>
      <c r="T51" s="1"/>
      <c r="U51" s="1"/>
      <c r="V51" s="1"/>
      <c r="W51" s="1"/>
      <c r="X51" s="1"/>
      <c r="Y51" s="1"/>
      <c r="Z51" s="1"/>
    </row>
    <row r="52" spans="1:26" ht="17.100000000000001" customHeight="1">
      <c r="A52" s="229"/>
      <c r="B52" s="122" t="s">
        <v>61</v>
      </c>
      <c r="C52" s="123" t="s">
        <v>62</v>
      </c>
      <c r="D52" s="92"/>
      <c r="E52" s="122"/>
      <c r="F52" s="119"/>
      <c r="G52" s="235">
        <f t="shared" ref="G52:H60" si="2">G35+G18</f>
        <v>0</v>
      </c>
      <c r="H52" s="236">
        <f t="shared" si="2"/>
        <v>0</v>
      </c>
      <c r="I52" s="64"/>
      <c r="J52" s="64"/>
      <c r="K52" s="119"/>
      <c r="L52" s="64"/>
      <c r="M52" s="64"/>
      <c r="N52" s="64"/>
      <c r="O52" s="64"/>
      <c r="P52" s="64"/>
      <c r="Q52" s="64"/>
      <c r="R52" s="139"/>
      <c r="S52" s="1"/>
      <c r="T52" s="1"/>
      <c r="U52" s="1"/>
      <c r="V52" s="1"/>
      <c r="W52" s="1"/>
      <c r="X52" s="1"/>
      <c r="Y52" s="1"/>
      <c r="Z52" s="1"/>
    </row>
    <row r="53" spans="1:26" ht="17.100000000000001" customHeight="1">
      <c r="A53" s="229"/>
      <c r="B53" s="122" t="s">
        <v>63</v>
      </c>
      <c r="C53" s="123" t="s">
        <v>64</v>
      </c>
      <c r="D53" s="92"/>
      <c r="E53" s="122"/>
      <c r="F53" s="119"/>
      <c r="G53" s="235">
        <f t="shared" si="2"/>
        <v>0</v>
      </c>
      <c r="H53" s="236">
        <f t="shared" si="2"/>
        <v>0</v>
      </c>
      <c r="I53" s="64"/>
      <c r="J53" s="64"/>
      <c r="K53" s="126"/>
      <c r="L53" s="64"/>
      <c r="M53" s="64"/>
      <c r="N53" s="64"/>
      <c r="O53" s="64"/>
      <c r="P53" s="64"/>
      <c r="Q53" s="64"/>
      <c r="R53" s="139"/>
      <c r="S53" s="1"/>
      <c r="T53" s="1"/>
      <c r="U53" s="1"/>
      <c r="V53" s="1"/>
      <c r="W53" s="1"/>
      <c r="X53" s="1"/>
      <c r="Y53" s="1"/>
      <c r="Z53" s="1"/>
    </row>
    <row r="54" spans="1:26" ht="17.100000000000001" customHeight="1">
      <c r="A54" s="229"/>
      <c r="B54" s="122" t="s">
        <v>65</v>
      </c>
      <c r="C54" s="123" t="s">
        <v>66</v>
      </c>
      <c r="D54" s="92"/>
      <c r="E54" s="122"/>
      <c r="F54" s="119"/>
      <c r="G54" s="235">
        <f t="shared" si="2"/>
        <v>0</v>
      </c>
      <c r="H54" s="236">
        <f t="shared" si="2"/>
        <v>0</v>
      </c>
      <c r="I54" s="64"/>
      <c r="J54" s="64"/>
      <c r="K54" s="126"/>
      <c r="L54" s="64"/>
      <c r="M54" s="64"/>
      <c r="N54" s="64"/>
      <c r="O54" s="64"/>
      <c r="P54" s="64"/>
      <c r="Q54" s="64"/>
      <c r="R54" s="139"/>
      <c r="S54" s="1"/>
      <c r="T54" s="1"/>
      <c r="U54" s="1"/>
      <c r="V54" s="1"/>
      <c r="W54" s="1"/>
      <c r="X54" s="1"/>
      <c r="Y54" s="1"/>
      <c r="Z54" s="1"/>
    </row>
    <row r="55" spans="1:26" ht="17.100000000000001" customHeight="1">
      <c r="A55" s="229"/>
      <c r="B55" s="122" t="s">
        <v>67</v>
      </c>
      <c r="C55" s="123" t="s">
        <v>68</v>
      </c>
      <c r="D55" s="92"/>
      <c r="E55" s="122"/>
      <c r="F55" s="119"/>
      <c r="G55" s="235">
        <f t="shared" si="2"/>
        <v>0</v>
      </c>
      <c r="H55" s="236">
        <f t="shared" si="2"/>
        <v>0</v>
      </c>
      <c r="I55" s="64"/>
      <c r="J55" s="64"/>
      <c r="K55" s="126"/>
      <c r="L55" s="64"/>
      <c r="M55" s="64"/>
      <c r="N55" s="64"/>
      <c r="O55" s="64"/>
      <c r="P55" s="64"/>
      <c r="Q55" s="64"/>
      <c r="R55" s="139"/>
      <c r="S55" s="1"/>
      <c r="T55" s="1"/>
      <c r="U55" s="1"/>
      <c r="V55" s="1"/>
      <c r="W55" s="1"/>
      <c r="X55" s="1"/>
      <c r="Y55" s="1"/>
      <c r="Z55" s="1"/>
    </row>
    <row r="56" spans="1:26" ht="17.100000000000001" customHeight="1">
      <c r="A56" s="229"/>
      <c r="B56" s="122" t="s">
        <v>69</v>
      </c>
      <c r="C56" s="123" t="s">
        <v>70</v>
      </c>
      <c r="D56" s="92"/>
      <c r="E56" s="122"/>
      <c r="F56" s="119"/>
      <c r="G56" s="235">
        <f t="shared" si="2"/>
        <v>0</v>
      </c>
      <c r="H56" s="236">
        <f t="shared" si="2"/>
        <v>0</v>
      </c>
      <c r="I56" s="64"/>
      <c r="J56" s="64"/>
      <c r="K56" s="126"/>
      <c r="L56" s="64"/>
      <c r="M56" s="64"/>
      <c r="N56" s="64"/>
      <c r="O56" s="64"/>
      <c r="P56" s="64"/>
      <c r="Q56" s="64"/>
      <c r="R56" s="139"/>
      <c r="S56" s="1"/>
      <c r="T56" s="1"/>
      <c r="U56" s="1"/>
      <c r="V56" s="1"/>
      <c r="W56" s="1"/>
      <c r="X56" s="1"/>
      <c r="Y56" s="1"/>
      <c r="Z56" s="1"/>
    </row>
    <row r="57" spans="1:26" ht="17.100000000000001" customHeight="1">
      <c r="A57" s="229"/>
      <c r="B57" s="122" t="s">
        <v>71</v>
      </c>
      <c r="C57" s="123" t="s">
        <v>72</v>
      </c>
      <c r="D57" s="92"/>
      <c r="E57" s="122"/>
      <c r="F57" s="119"/>
      <c r="G57" s="235">
        <f t="shared" si="2"/>
        <v>0</v>
      </c>
      <c r="H57" s="236">
        <f t="shared" si="2"/>
        <v>0</v>
      </c>
      <c r="I57" s="64"/>
      <c r="J57" s="64"/>
      <c r="K57" s="126"/>
      <c r="L57" s="64"/>
      <c r="M57" s="64"/>
      <c r="N57" s="64"/>
      <c r="O57" s="64"/>
      <c r="P57" s="64"/>
      <c r="Q57" s="64"/>
      <c r="R57" s="139"/>
      <c r="S57" s="1"/>
      <c r="T57" s="1"/>
      <c r="U57" s="1"/>
      <c r="V57" s="1"/>
      <c r="W57" s="1"/>
      <c r="X57" s="1"/>
      <c r="Y57" s="1"/>
      <c r="Z57" s="1"/>
    </row>
    <row r="58" spans="1:26" ht="17.100000000000001" customHeight="1">
      <c r="A58" s="229"/>
      <c r="B58" s="122" t="s">
        <v>73</v>
      </c>
      <c r="C58" s="123" t="s">
        <v>74</v>
      </c>
      <c r="D58" s="92"/>
      <c r="E58" s="122"/>
      <c r="F58" s="119"/>
      <c r="G58" s="235">
        <f t="shared" si="2"/>
        <v>0</v>
      </c>
      <c r="H58" s="236">
        <f t="shared" si="2"/>
        <v>0</v>
      </c>
      <c r="I58" s="64"/>
      <c r="J58" s="64"/>
      <c r="K58" s="126"/>
      <c r="L58" s="64"/>
      <c r="M58" s="64"/>
      <c r="N58" s="64"/>
      <c r="O58" s="64"/>
      <c r="P58" s="64"/>
      <c r="Q58" s="64"/>
      <c r="R58" s="139"/>
      <c r="S58" s="1"/>
      <c r="T58" s="1"/>
      <c r="U58" s="1"/>
      <c r="V58" s="1"/>
      <c r="W58" s="1"/>
      <c r="X58" s="1"/>
      <c r="Y58" s="1"/>
      <c r="Z58" s="1"/>
    </row>
    <row r="59" spans="1:26" ht="17.100000000000001" customHeight="1">
      <c r="A59" s="229"/>
      <c r="B59" s="122" t="s">
        <v>75</v>
      </c>
      <c r="C59" s="123" t="s">
        <v>76</v>
      </c>
      <c r="D59" s="92"/>
      <c r="E59" s="122"/>
      <c r="F59" s="119"/>
      <c r="G59" s="235">
        <f t="shared" si="2"/>
        <v>0</v>
      </c>
      <c r="H59" s="236">
        <f t="shared" si="2"/>
        <v>0</v>
      </c>
      <c r="I59" s="64"/>
      <c r="J59" s="64"/>
      <c r="K59" s="126"/>
      <c r="L59" s="64"/>
      <c r="M59" s="64"/>
      <c r="N59" s="64"/>
      <c r="O59" s="64"/>
      <c r="P59" s="64"/>
      <c r="Q59" s="64"/>
      <c r="R59" s="139"/>
      <c r="S59" s="1"/>
      <c r="T59" s="1"/>
      <c r="U59" s="1"/>
      <c r="V59" s="1"/>
      <c r="W59" s="1"/>
      <c r="X59" s="1"/>
      <c r="Y59" s="1"/>
      <c r="Z59" s="1"/>
    </row>
    <row r="60" spans="1:26" ht="17.100000000000001" customHeight="1">
      <c r="A60" s="229"/>
      <c r="B60" s="122" t="s">
        <v>77</v>
      </c>
      <c r="C60" s="123" t="s">
        <v>78</v>
      </c>
      <c r="D60" s="92"/>
      <c r="E60" s="122"/>
      <c r="F60" s="119"/>
      <c r="G60" s="277">
        <f t="shared" si="2"/>
        <v>0</v>
      </c>
      <c r="H60" s="278">
        <f t="shared" si="2"/>
        <v>0</v>
      </c>
      <c r="I60" s="64"/>
      <c r="J60" s="64"/>
      <c r="K60" s="126"/>
      <c r="L60" s="64"/>
      <c r="M60" s="64"/>
      <c r="N60" s="64"/>
      <c r="O60" s="64"/>
      <c r="P60" s="64"/>
      <c r="Q60" s="64"/>
      <c r="R60" s="139"/>
      <c r="S60" s="1"/>
      <c r="T60" s="1"/>
      <c r="U60" s="1"/>
      <c r="V60" s="1"/>
      <c r="W60" s="1"/>
      <c r="X60" s="1"/>
      <c r="Y60" s="1"/>
      <c r="Z60" s="1"/>
    </row>
    <row r="61" spans="1:26" ht="17.100000000000001" customHeight="1">
      <c r="A61" s="229"/>
      <c r="B61" s="258"/>
      <c r="C61" s="256"/>
      <c r="D61" s="257"/>
      <c r="E61" s="258"/>
      <c r="F61" s="268"/>
      <c r="G61" s="275"/>
      <c r="H61" s="276"/>
      <c r="I61" s="64"/>
      <c r="J61" s="64"/>
      <c r="K61" s="126"/>
      <c r="L61" s="64"/>
      <c r="M61" s="64"/>
      <c r="N61" s="64"/>
      <c r="O61" s="64"/>
      <c r="P61" s="64"/>
      <c r="Q61" s="64"/>
      <c r="R61" s="139"/>
      <c r="S61" s="1"/>
      <c r="T61" s="1"/>
      <c r="U61" s="1"/>
      <c r="V61" s="1"/>
      <c r="W61" s="1"/>
      <c r="X61" s="1"/>
      <c r="Y61" s="1"/>
      <c r="Z61" s="1"/>
    </row>
    <row r="62" spans="1:26" ht="17.100000000000001" customHeight="1">
      <c r="A62" s="229"/>
      <c r="B62" s="127"/>
      <c r="C62" s="117" t="s">
        <v>79</v>
      </c>
      <c r="D62" s="119"/>
      <c r="E62" s="119"/>
      <c r="F62" s="119"/>
      <c r="G62" s="273">
        <f>SUM(G51:G60)</f>
        <v>0</v>
      </c>
      <c r="H62" s="274">
        <f>SUM(H51:H60)</f>
        <v>0</v>
      </c>
      <c r="I62" s="64"/>
      <c r="J62" s="64"/>
      <c r="K62" s="126"/>
      <c r="L62" s="64"/>
      <c r="M62" s="64"/>
      <c r="N62" s="64"/>
      <c r="O62" s="64"/>
      <c r="P62" s="64"/>
      <c r="Q62" s="64"/>
      <c r="R62" s="139"/>
      <c r="S62" s="1"/>
      <c r="T62" s="1"/>
      <c r="U62" s="1"/>
      <c r="V62" s="1"/>
      <c r="W62" s="1"/>
      <c r="X62" s="1"/>
      <c r="Y62" s="1"/>
      <c r="Z62" s="1"/>
    </row>
    <row r="63" spans="1:26" ht="17.100000000000001" customHeight="1">
      <c r="A63" s="229"/>
      <c r="B63" s="120"/>
      <c r="C63" s="119"/>
      <c r="D63" s="119"/>
      <c r="E63" s="119"/>
      <c r="F63" s="119"/>
      <c r="G63" s="119"/>
      <c r="H63" s="119"/>
      <c r="I63" s="126"/>
      <c r="J63" s="126"/>
      <c r="K63" s="64"/>
      <c r="L63" s="64"/>
      <c r="M63" s="64"/>
      <c r="N63" s="64"/>
      <c r="O63" s="64"/>
      <c r="P63" s="64"/>
      <c r="Q63" s="64"/>
      <c r="R63" s="139"/>
      <c r="S63" s="1"/>
      <c r="T63" s="1"/>
      <c r="U63" s="1"/>
      <c r="V63" s="1"/>
      <c r="W63" s="1"/>
      <c r="X63" s="1"/>
      <c r="Y63" s="1"/>
      <c r="Z63" s="1"/>
    </row>
    <row r="64" spans="1:26" ht="16.5" customHeight="1">
      <c r="A64" s="229"/>
      <c r="B64" s="120"/>
      <c r="C64" s="119"/>
      <c r="D64" s="119"/>
      <c r="E64" s="119"/>
      <c r="F64" s="119"/>
      <c r="G64" s="119"/>
      <c r="H64" s="119"/>
      <c r="I64" s="126"/>
      <c r="J64" s="126"/>
      <c r="K64" s="64"/>
      <c r="L64" s="64"/>
      <c r="M64" s="64"/>
      <c r="N64" s="64"/>
      <c r="O64" s="64"/>
      <c r="P64" s="64"/>
      <c r="Q64" s="64"/>
      <c r="R64" s="139"/>
      <c r="S64" s="1"/>
      <c r="T64" s="1"/>
      <c r="U64" s="1"/>
      <c r="V64" s="1"/>
      <c r="W64" s="1"/>
      <c r="X64" s="1"/>
      <c r="Y64" s="1"/>
      <c r="Z64" s="1"/>
    </row>
    <row r="65" spans="1:26" ht="22.5" customHeight="1">
      <c r="A65" s="225">
        <v>4.4000000000000004</v>
      </c>
      <c r="B65" s="215" t="s">
        <v>124</v>
      </c>
      <c r="C65" s="216"/>
      <c r="D65" s="217"/>
      <c r="E65" s="217"/>
      <c r="F65" s="217"/>
      <c r="G65" s="217"/>
      <c r="H65" s="217"/>
      <c r="I65" s="217"/>
      <c r="J65" s="217"/>
      <c r="K65" s="217"/>
      <c r="L65" s="218"/>
      <c r="M65" s="218"/>
      <c r="N65" s="218"/>
      <c r="O65" s="218"/>
      <c r="P65" s="218"/>
      <c r="Q65" s="64"/>
      <c r="R65" s="139"/>
      <c r="S65" s="1"/>
      <c r="T65" s="1"/>
      <c r="U65" s="1"/>
      <c r="V65" s="1"/>
      <c r="W65" s="1"/>
      <c r="X65" s="1"/>
      <c r="Y65" s="1"/>
      <c r="Z65" s="1"/>
    </row>
    <row r="66" spans="1:26" ht="17.100000000000001" customHeight="1">
      <c r="A66" s="225"/>
      <c r="B66" s="117"/>
      <c r="C66" s="118"/>
      <c r="D66" s="119"/>
      <c r="E66" s="119"/>
      <c r="F66" s="119"/>
      <c r="G66" s="119"/>
      <c r="H66" s="119"/>
      <c r="I66" s="119"/>
      <c r="J66" s="119"/>
      <c r="K66" s="119"/>
      <c r="L66" s="64"/>
      <c r="M66" s="64"/>
      <c r="N66" s="64"/>
      <c r="O66" s="64"/>
      <c r="P66" s="64"/>
      <c r="Q66" s="64"/>
      <c r="R66" s="139"/>
      <c r="S66" s="1"/>
      <c r="T66" s="1"/>
      <c r="U66" s="1"/>
      <c r="V66" s="1"/>
      <c r="W66" s="1"/>
      <c r="X66" s="1"/>
      <c r="Y66" s="1"/>
      <c r="Z66" s="1"/>
    </row>
    <row r="67" spans="1:26" ht="54" customHeight="1">
      <c r="A67" s="229"/>
      <c r="B67" s="120"/>
      <c r="C67" s="119"/>
      <c r="D67" s="119"/>
      <c r="E67" s="119"/>
      <c r="F67" s="119"/>
      <c r="G67" s="242" t="s">
        <v>85</v>
      </c>
      <c r="H67" s="242" t="s">
        <v>86</v>
      </c>
      <c r="I67" s="64"/>
      <c r="J67" s="64"/>
      <c r="K67" s="119"/>
      <c r="L67" s="64"/>
      <c r="M67" s="64"/>
      <c r="N67" s="64"/>
      <c r="O67" s="64"/>
      <c r="P67" s="64"/>
      <c r="Q67" s="64"/>
      <c r="R67" s="139"/>
      <c r="S67" s="1"/>
      <c r="T67" s="1"/>
      <c r="U67" s="1"/>
      <c r="V67" s="1"/>
      <c r="W67" s="1"/>
      <c r="X67" s="1"/>
      <c r="Y67" s="1"/>
      <c r="Z67" s="1"/>
    </row>
    <row r="68" spans="1:26" ht="17.100000000000001" customHeight="1">
      <c r="A68" s="229"/>
      <c r="B68" s="122" t="s">
        <v>59</v>
      </c>
      <c r="C68" s="123" t="s">
        <v>60</v>
      </c>
      <c r="D68" s="92"/>
      <c r="E68" s="122"/>
      <c r="F68" s="119"/>
      <c r="G68" s="233"/>
      <c r="H68" s="234"/>
      <c r="I68" s="64"/>
      <c r="J68" s="64"/>
      <c r="K68" s="119"/>
      <c r="L68" s="64"/>
      <c r="M68" s="64"/>
      <c r="N68" s="64"/>
      <c r="O68" s="64"/>
      <c r="P68" s="64"/>
      <c r="Q68" s="64"/>
      <c r="R68" s="139"/>
      <c r="S68" s="1"/>
      <c r="T68" s="1"/>
      <c r="U68" s="1"/>
      <c r="V68" s="1"/>
      <c r="W68" s="1"/>
      <c r="X68" s="1"/>
      <c r="Y68" s="1"/>
      <c r="Z68" s="1"/>
    </row>
    <row r="69" spans="1:26" ht="17.100000000000001" customHeight="1">
      <c r="A69" s="229"/>
      <c r="B69" s="122" t="s">
        <v>61</v>
      </c>
      <c r="C69" s="123" t="s">
        <v>62</v>
      </c>
      <c r="D69" s="92"/>
      <c r="E69" s="122"/>
      <c r="F69" s="119"/>
      <c r="G69" s="233"/>
      <c r="H69" s="234"/>
      <c r="I69" s="64"/>
      <c r="J69" s="64"/>
      <c r="K69" s="119"/>
      <c r="L69" s="64"/>
      <c r="M69" s="64"/>
      <c r="N69" s="64"/>
      <c r="O69" s="64"/>
      <c r="P69" s="64"/>
      <c r="Q69" s="64"/>
      <c r="R69" s="139"/>
      <c r="S69" s="1"/>
      <c r="T69" s="1"/>
      <c r="U69" s="1"/>
      <c r="V69" s="1"/>
      <c r="W69" s="1"/>
      <c r="X69" s="1"/>
      <c r="Y69" s="1"/>
      <c r="Z69" s="1"/>
    </row>
    <row r="70" spans="1:26" ht="17.100000000000001" customHeight="1">
      <c r="A70" s="229"/>
      <c r="B70" s="122" t="s">
        <v>63</v>
      </c>
      <c r="C70" s="123" t="s">
        <v>64</v>
      </c>
      <c r="D70" s="92"/>
      <c r="E70" s="122"/>
      <c r="F70" s="119"/>
      <c r="G70" s="233"/>
      <c r="H70" s="234"/>
      <c r="I70" s="64"/>
      <c r="J70" s="64"/>
      <c r="K70" s="126"/>
      <c r="L70" s="64"/>
      <c r="M70" s="64"/>
      <c r="N70" s="64"/>
      <c r="O70" s="64"/>
      <c r="P70" s="64"/>
      <c r="Q70" s="64"/>
      <c r="R70" s="139"/>
      <c r="S70" s="1"/>
      <c r="T70" s="1"/>
      <c r="U70" s="1"/>
      <c r="V70" s="1"/>
      <c r="W70" s="1"/>
      <c r="X70" s="1"/>
      <c r="Y70" s="1"/>
      <c r="Z70" s="1"/>
    </row>
    <row r="71" spans="1:26" ht="17.100000000000001" customHeight="1">
      <c r="A71" s="229"/>
      <c r="B71" s="122" t="s">
        <v>65</v>
      </c>
      <c r="C71" s="123" t="s">
        <v>66</v>
      </c>
      <c r="D71" s="92"/>
      <c r="E71" s="122"/>
      <c r="F71" s="119"/>
      <c r="G71" s="233"/>
      <c r="H71" s="234"/>
      <c r="I71" s="64"/>
      <c r="J71" s="64"/>
      <c r="K71" s="126"/>
      <c r="L71" s="64"/>
      <c r="M71" s="64"/>
      <c r="N71" s="64"/>
      <c r="O71" s="64"/>
      <c r="P71" s="64"/>
      <c r="Q71" s="64"/>
      <c r="R71" s="139"/>
      <c r="S71" s="1"/>
      <c r="T71" s="1"/>
      <c r="U71" s="1"/>
      <c r="V71" s="1"/>
      <c r="W71" s="1"/>
      <c r="X71" s="1"/>
      <c r="Y71" s="1"/>
      <c r="Z71" s="1"/>
    </row>
    <row r="72" spans="1:26" ht="17.100000000000001" customHeight="1">
      <c r="A72" s="229"/>
      <c r="B72" s="122" t="s">
        <v>67</v>
      </c>
      <c r="C72" s="123" t="s">
        <v>68</v>
      </c>
      <c r="D72" s="92"/>
      <c r="E72" s="122"/>
      <c r="F72" s="119"/>
      <c r="G72" s="233"/>
      <c r="H72" s="234"/>
      <c r="I72" s="64"/>
      <c r="J72" s="64"/>
      <c r="K72" s="126"/>
      <c r="L72" s="64"/>
      <c r="M72" s="64"/>
      <c r="N72" s="64"/>
      <c r="O72" s="64"/>
      <c r="P72" s="64"/>
      <c r="Q72" s="64"/>
      <c r="R72" s="139"/>
      <c r="S72" s="1"/>
      <c r="T72" s="1"/>
      <c r="U72" s="1"/>
      <c r="V72" s="1"/>
      <c r="W72" s="1"/>
      <c r="X72" s="1"/>
      <c r="Y72" s="1"/>
      <c r="Z72" s="1"/>
    </row>
    <row r="73" spans="1:26" ht="17.100000000000001" customHeight="1">
      <c r="A73" s="229"/>
      <c r="B73" s="122" t="s">
        <v>69</v>
      </c>
      <c r="C73" s="123" t="s">
        <v>70</v>
      </c>
      <c r="D73" s="92"/>
      <c r="E73" s="122"/>
      <c r="F73" s="119"/>
      <c r="G73" s="233"/>
      <c r="H73" s="234"/>
      <c r="I73" s="64"/>
      <c r="J73" s="64"/>
      <c r="K73" s="126"/>
      <c r="L73" s="64"/>
      <c r="M73" s="64"/>
      <c r="N73" s="64"/>
      <c r="O73" s="64"/>
      <c r="P73" s="64"/>
      <c r="Q73" s="64"/>
      <c r="R73" s="139"/>
      <c r="S73" s="1"/>
      <c r="T73" s="1"/>
      <c r="U73" s="1"/>
      <c r="V73" s="1"/>
      <c r="W73" s="1"/>
      <c r="X73" s="1"/>
      <c r="Y73" s="1"/>
      <c r="Z73" s="1"/>
    </row>
    <row r="74" spans="1:26" ht="17.100000000000001" customHeight="1">
      <c r="A74" s="229"/>
      <c r="B74" s="122" t="s">
        <v>71</v>
      </c>
      <c r="C74" s="123" t="s">
        <v>72</v>
      </c>
      <c r="D74" s="92"/>
      <c r="E74" s="122"/>
      <c r="F74" s="119"/>
      <c r="G74" s="233"/>
      <c r="H74" s="234"/>
      <c r="I74" s="64"/>
      <c r="J74" s="64"/>
      <c r="K74" s="126"/>
      <c r="L74" s="64"/>
      <c r="M74" s="64"/>
      <c r="N74" s="64"/>
      <c r="O74" s="64"/>
      <c r="P74" s="64"/>
      <c r="Q74" s="64"/>
      <c r="R74" s="139"/>
      <c r="S74" s="1"/>
      <c r="T74" s="1"/>
      <c r="U74" s="1"/>
      <c r="V74" s="1"/>
      <c r="W74" s="1"/>
      <c r="X74" s="1"/>
      <c r="Y74" s="1"/>
      <c r="Z74" s="1"/>
    </row>
    <row r="75" spans="1:26" ht="17.100000000000001" customHeight="1">
      <c r="A75" s="229"/>
      <c r="B75" s="122" t="s">
        <v>73</v>
      </c>
      <c r="C75" s="123" t="s">
        <v>74</v>
      </c>
      <c r="D75" s="92"/>
      <c r="E75" s="122"/>
      <c r="F75" s="119"/>
      <c r="G75" s="233"/>
      <c r="H75" s="234"/>
      <c r="I75" s="64"/>
      <c r="J75" s="64"/>
      <c r="K75" s="126"/>
      <c r="L75" s="64"/>
      <c r="M75" s="64"/>
      <c r="N75" s="64"/>
      <c r="O75" s="64"/>
      <c r="P75" s="64"/>
      <c r="Q75" s="64"/>
      <c r="R75" s="139"/>
      <c r="S75" s="1"/>
      <c r="T75" s="1"/>
      <c r="U75" s="1"/>
      <c r="V75" s="1"/>
      <c r="W75" s="1"/>
      <c r="X75" s="1"/>
      <c r="Y75" s="1"/>
      <c r="Z75" s="1"/>
    </row>
    <row r="76" spans="1:26" ht="17.100000000000001" customHeight="1">
      <c r="A76" s="229"/>
      <c r="B76" s="122" t="s">
        <v>75</v>
      </c>
      <c r="C76" s="123" t="s">
        <v>76</v>
      </c>
      <c r="D76" s="92"/>
      <c r="E76" s="122"/>
      <c r="F76" s="119"/>
      <c r="G76" s="233"/>
      <c r="H76" s="234"/>
      <c r="I76" s="64"/>
      <c r="J76" s="64"/>
      <c r="K76" s="126"/>
      <c r="L76" s="64"/>
      <c r="M76" s="64"/>
      <c r="N76" s="64"/>
      <c r="O76" s="64"/>
      <c r="P76" s="64"/>
      <c r="Q76" s="64"/>
      <c r="R76" s="139"/>
      <c r="S76" s="1"/>
      <c r="T76" s="1"/>
      <c r="U76" s="1"/>
      <c r="V76" s="1"/>
      <c r="W76" s="1"/>
      <c r="X76" s="1"/>
      <c r="Y76" s="1"/>
      <c r="Z76" s="1"/>
    </row>
    <row r="77" spans="1:26" ht="17.100000000000001" customHeight="1">
      <c r="A77" s="229"/>
      <c r="B77" s="122" t="s">
        <v>77</v>
      </c>
      <c r="C77" s="123" t="s">
        <v>78</v>
      </c>
      <c r="D77" s="92"/>
      <c r="E77" s="122"/>
      <c r="F77" s="119"/>
      <c r="G77" s="271"/>
      <c r="H77" s="272"/>
      <c r="I77" s="64"/>
      <c r="J77" s="64"/>
      <c r="K77" s="126"/>
      <c r="L77" s="64"/>
      <c r="M77" s="64"/>
      <c r="N77" s="64"/>
      <c r="O77" s="64"/>
      <c r="P77" s="64"/>
      <c r="Q77" s="64"/>
      <c r="R77" s="139"/>
      <c r="S77" s="1"/>
      <c r="T77" s="1"/>
      <c r="U77" s="1"/>
      <c r="V77" s="1"/>
      <c r="W77" s="1"/>
      <c r="X77" s="1"/>
      <c r="Y77" s="1"/>
      <c r="Z77" s="1"/>
    </row>
    <row r="78" spans="1:26" ht="17.100000000000001" customHeight="1">
      <c r="A78" s="229"/>
      <c r="B78" s="258"/>
      <c r="C78" s="256"/>
      <c r="D78" s="257"/>
      <c r="E78" s="258"/>
      <c r="F78" s="268"/>
      <c r="G78" s="275"/>
      <c r="H78" s="276"/>
      <c r="I78" s="64"/>
      <c r="J78" s="64"/>
      <c r="K78" s="126"/>
      <c r="L78" s="64"/>
      <c r="M78" s="64"/>
      <c r="N78" s="64"/>
      <c r="O78" s="64"/>
      <c r="P78" s="64"/>
      <c r="Q78" s="64"/>
      <c r="R78" s="139"/>
      <c r="S78" s="1"/>
      <c r="T78" s="1"/>
      <c r="U78" s="1"/>
      <c r="V78" s="1"/>
      <c r="W78" s="1"/>
      <c r="X78" s="1"/>
      <c r="Y78" s="1"/>
      <c r="Z78" s="1"/>
    </row>
    <row r="79" spans="1:26" ht="17.100000000000001" customHeight="1">
      <c r="A79" s="229"/>
      <c r="B79" s="127"/>
      <c r="C79" s="117" t="s">
        <v>79</v>
      </c>
      <c r="D79" s="119"/>
      <c r="E79" s="119"/>
      <c r="F79" s="119"/>
      <c r="G79" s="273">
        <f>SUM(G68:G77)</f>
        <v>0</v>
      </c>
      <c r="H79" s="274">
        <f>SUM(H68:H77)</f>
        <v>0</v>
      </c>
      <c r="I79" s="64"/>
      <c r="J79" s="64"/>
      <c r="K79" s="126"/>
      <c r="L79" s="64"/>
      <c r="M79" s="64"/>
      <c r="N79" s="64"/>
      <c r="O79" s="64"/>
      <c r="P79" s="64"/>
      <c r="Q79" s="64"/>
      <c r="R79" s="139"/>
      <c r="S79" s="1"/>
      <c r="T79" s="1"/>
      <c r="U79" s="1"/>
      <c r="V79" s="1"/>
      <c r="W79" s="1"/>
      <c r="X79" s="1"/>
      <c r="Y79" s="1"/>
      <c r="Z79" s="1"/>
    </row>
    <row r="80" spans="1:26" ht="17.100000000000001" customHeight="1">
      <c r="A80" s="229"/>
      <c r="B80" s="127"/>
      <c r="C80" s="119"/>
      <c r="D80" s="119"/>
      <c r="E80" s="119"/>
      <c r="F80" s="119"/>
      <c r="G80" s="119"/>
      <c r="H80" s="119"/>
      <c r="I80" s="119"/>
      <c r="J80" s="119"/>
      <c r="K80" s="119"/>
      <c r="L80" s="64"/>
      <c r="M80" s="64"/>
      <c r="N80" s="64"/>
      <c r="O80" s="64"/>
      <c r="P80" s="64"/>
      <c r="Q80" s="64"/>
      <c r="R80" s="139"/>
      <c r="S80" s="1"/>
      <c r="T80" s="1"/>
      <c r="U80" s="1"/>
      <c r="V80" s="1"/>
      <c r="W80" s="1"/>
      <c r="X80" s="1"/>
      <c r="Y80" s="1"/>
      <c r="Z80" s="1"/>
    </row>
    <row r="81" spans="1:26" ht="17.100000000000001" customHeight="1">
      <c r="A81" s="229"/>
      <c r="B81" s="127"/>
      <c r="C81" s="119"/>
      <c r="D81" s="119"/>
      <c r="E81" s="119"/>
      <c r="F81" s="119"/>
      <c r="G81" s="119"/>
      <c r="H81" s="119"/>
      <c r="I81" s="119"/>
      <c r="J81" s="119"/>
      <c r="K81" s="119"/>
      <c r="L81" s="64"/>
      <c r="M81" s="64"/>
      <c r="N81" s="64"/>
      <c r="O81" s="64"/>
      <c r="P81" s="64"/>
      <c r="Q81" s="64"/>
      <c r="R81" s="139"/>
      <c r="S81" s="1"/>
      <c r="T81" s="1"/>
      <c r="U81" s="1"/>
      <c r="V81" s="1"/>
      <c r="W81" s="1"/>
      <c r="X81" s="1"/>
      <c r="Y81" s="1"/>
      <c r="Z81" s="1"/>
    </row>
    <row r="82" spans="1:26" ht="22.5" customHeight="1">
      <c r="A82" s="225">
        <v>4.5</v>
      </c>
      <c r="B82" s="215" t="s">
        <v>125</v>
      </c>
      <c r="C82" s="216"/>
      <c r="D82" s="217"/>
      <c r="E82" s="217"/>
      <c r="F82" s="217"/>
      <c r="G82" s="217"/>
      <c r="H82" s="217"/>
      <c r="I82" s="217"/>
      <c r="J82" s="217"/>
      <c r="K82" s="217"/>
      <c r="L82" s="218"/>
      <c r="M82" s="218"/>
      <c r="N82" s="218"/>
      <c r="O82" s="218"/>
      <c r="P82" s="218"/>
      <c r="Q82" s="64"/>
      <c r="R82" s="139"/>
      <c r="S82" s="1"/>
      <c r="T82" s="1"/>
      <c r="U82" s="1"/>
      <c r="V82" s="1"/>
      <c r="W82" s="1"/>
      <c r="X82" s="1"/>
      <c r="Y82" s="1"/>
      <c r="Z82" s="1"/>
    </row>
    <row r="83" spans="1:26" ht="17.100000000000001" customHeight="1">
      <c r="A83" s="225"/>
      <c r="B83" s="117"/>
      <c r="C83" s="118"/>
      <c r="D83" s="119"/>
      <c r="E83" s="119"/>
      <c r="F83" s="119"/>
      <c r="G83" s="119"/>
      <c r="H83" s="119"/>
      <c r="I83" s="119"/>
      <c r="J83" s="119"/>
      <c r="K83" s="119"/>
      <c r="L83" s="64"/>
      <c r="M83" s="64"/>
      <c r="N83" s="64"/>
      <c r="O83" s="64"/>
      <c r="P83" s="64"/>
      <c r="Q83" s="64"/>
      <c r="R83" s="139"/>
      <c r="S83" s="1"/>
      <c r="T83" s="1"/>
      <c r="U83" s="1"/>
      <c r="V83" s="1"/>
      <c r="W83" s="1"/>
      <c r="X83" s="1"/>
      <c r="Y83" s="1"/>
      <c r="Z83" s="1"/>
    </row>
    <row r="84" spans="1:26" ht="54" customHeight="1">
      <c r="A84" s="229"/>
      <c r="B84" s="120"/>
      <c r="C84" s="119"/>
      <c r="D84" s="119"/>
      <c r="E84" s="119"/>
      <c r="F84" s="119"/>
      <c r="G84" s="242" t="s">
        <v>85</v>
      </c>
      <c r="H84" s="242" t="s">
        <v>86</v>
      </c>
      <c r="I84" s="103"/>
      <c r="J84" s="103"/>
      <c r="K84" s="119"/>
      <c r="L84" s="64"/>
      <c r="M84" s="64"/>
      <c r="N84" s="64"/>
      <c r="O84" s="64"/>
      <c r="P84" s="64"/>
      <c r="Q84" s="64"/>
      <c r="R84" s="139"/>
      <c r="S84" s="1"/>
      <c r="T84" s="1"/>
      <c r="U84" s="1"/>
      <c r="V84" s="1"/>
      <c r="W84" s="1"/>
      <c r="X84" s="1"/>
      <c r="Y84" s="1"/>
      <c r="Z84" s="1"/>
    </row>
    <row r="85" spans="1:26" ht="17.100000000000001" customHeight="1">
      <c r="A85" s="229"/>
      <c r="B85" s="122" t="s">
        <v>59</v>
      </c>
      <c r="C85" s="123" t="s">
        <v>60</v>
      </c>
      <c r="D85" s="92"/>
      <c r="E85" s="122"/>
      <c r="F85" s="119"/>
      <c r="G85" s="233"/>
      <c r="H85" s="234"/>
      <c r="I85" s="177"/>
      <c r="J85" s="125"/>
      <c r="K85" s="119"/>
      <c r="L85" s="64"/>
      <c r="M85" s="64"/>
      <c r="N85" s="64"/>
      <c r="O85" s="64"/>
      <c r="P85" s="64"/>
      <c r="Q85" s="64"/>
      <c r="R85" s="139"/>
      <c r="S85" s="1"/>
      <c r="T85" s="1"/>
      <c r="U85" s="1"/>
      <c r="V85" s="1"/>
      <c r="W85" s="1"/>
      <c r="X85" s="1"/>
      <c r="Y85" s="1"/>
      <c r="Z85" s="1"/>
    </row>
    <row r="86" spans="1:26" ht="17.100000000000001" customHeight="1">
      <c r="A86" s="229"/>
      <c r="B86" s="122" t="s">
        <v>61</v>
      </c>
      <c r="C86" s="123" t="s">
        <v>62</v>
      </c>
      <c r="D86" s="92"/>
      <c r="E86" s="122"/>
      <c r="F86" s="119"/>
      <c r="G86" s="233"/>
      <c r="H86" s="234"/>
      <c r="I86" s="177"/>
      <c r="J86" s="125"/>
      <c r="K86" s="119"/>
      <c r="L86" s="64"/>
      <c r="M86" s="64"/>
      <c r="N86" s="64"/>
      <c r="O86" s="64"/>
      <c r="P86" s="64"/>
      <c r="Q86" s="64"/>
      <c r="R86" s="139"/>
      <c r="S86" s="1"/>
      <c r="T86" s="1"/>
      <c r="U86" s="1"/>
      <c r="V86" s="1"/>
      <c r="W86" s="1"/>
      <c r="X86" s="1"/>
      <c r="Y86" s="1"/>
      <c r="Z86" s="1"/>
    </row>
    <row r="87" spans="1:26" ht="17.100000000000001" customHeight="1">
      <c r="A87" s="229"/>
      <c r="B87" s="122" t="s">
        <v>63</v>
      </c>
      <c r="C87" s="123" t="s">
        <v>64</v>
      </c>
      <c r="D87" s="92"/>
      <c r="E87" s="122"/>
      <c r="F87" s="119"/>
      <c r="G87" s="233"/>
      <c r="H87" s="234"/>
      <c r="I87" s="177"/>
      <c r="J87" s="125"/>
      <c r="K87" s="126"/>
      <c r="L87" s="64"/>
      <c r="M87" s="64"/>
      <c r="N87" s="64"/>
      <c r="O87" s="64"/>
      <c r="P87" s="64"/>
      <c r="Q87" s="64"/>
      <c r="R87" s="139"/>
      <c r="S87" s="1"/>
      <c r="T87" s="1"/>
      <c r="U87" s="1"/>
      <c r="V87" s="1"/>
      <c r="W87" s="1"/>
      <c r="X87" s="1"/>
      <c r="Y87" s="1"/>
      <c r="Z87" s="1"/>
    </row>
    <row r="88" spans="1:26" ht="17.100000000000001" customHeight="1">
      <c r="A88" s="229"/>
      <c r="B88" s="122" t="s">
        <v>65</v>
      </c>
      <c r="C88" s="123" t="s">
        <v>66</v>
      </c>
      <c r="D88" s="92"/>
      <c r="E88" s="122"/>
      <c r="F88" s="119"/>
      <c r="G88" s="233"/>
      <c r="H88" s="234"/>
      <c r="I88" s="177"/>
      <c r="J88" s="125"/>
      <c r="K88" s="126"/>
      <c r="L88" s="64"/>
      <c r="M88" s="64"/>
      <c r="N88" s="64"/>
      <c r="O88" s="64"/>
      <c r="P88" s="64"/>
      <c r="Q88" s="64"/>
      <c r="R88" s="139"/>
      <c r="S88" s="1"/>
      <c r="T88" s="1"/>
      <c r="U88" s="1"/>
      <c r="V88" s="1"/>
      <c r="W88" s="1"/>
      <c r="X88" s="1"/>
      <c r="Y88" s="1"/>
      <c r="Z88" s="1"/>
    </row>
    <row r="89" spans="1:26" ht="17.100000000000001" customHeight="1">
      <c r="A89" s="229"/>
      <c r="B89" s="122" t="s">
        <v>67</v>
      </c>
      <c r="C89" s="123" t="s">
        <v>68</v>
      </c>
      <c r="D89" s="92"/>
      <c r="E89" s="122"/>
      <c r="F89" s="119"/>
      <c r="G89" s="233"/>
      <c r="H89" s="234"/>
      <c r="I89" s="177"/>
      <c r="J89" s="125"/>
      <c r="K89" s="126"/>
      <c r="L89" s="64"/>
      <c r="M89" s="64"/>
      <c r="N89" s="64"/>
      <c r="O89" s="64"/>
      <c r="P89" s="64"/>
      <c r="Q89" s="64"/>
      <c r="R89" s="139"/>
      <c r="S89" s="1"/>
      <c r="T89" s="1"/>
      <c r="U89" s="1"/>
      <c r="V89" s="1"/>
      <c r="W89" s="1"/>
      <c r="X89" s="1"/>
      <c r="Y89" s="1"/>
      <c r="Z89" s="1"/>
    </row>
    <row r="90" spans="1:26" ht="17.100000000000001" customHeight="1">
      <c r="A90" s="229"/>
      <c r="B90" s="122" t="s">
        <v>69</v>
      </c>
      <c r="C90" s="123" t="s">
        <v>70</v>
      </c>
      <c r="D90" s="92"/>
      <c r="E90" s="122"/>
      <c r="F90" s="119"/>
      <c r="G90" s="233"/>
      <c r="H90" s="234"/>
      <c r="I90" s="177"/>
      <c r="J90" s="125"/>
      <c r="K90" s="126"/>
      <c r="L90" s="64"/>
      <c r="M90" s="64"/>
      <c r="N90" s="64"/>
      <c r="O90" s="64"/>
      <c r="P90" s="64"/>
      <c r="Q90" s="64"/>
      <c r="R90" s="139"/>
      <c r="S90" s="1"/>
      <c r="T90" s="1"/>
      <c r="U90" s="1"/>
      <c r="V90" s="1"/>
      <c r="W90" s="1"/>
      <c r="X90" s="1"/>
      <c r="Y90" s="1"/>
      <c r="Z90" s="1"/>
    </row>
    <row r="91" spans="1:26" ht="17.100000000000001" customHeight="1">
      <c r="A91" s="229"/>
      <c r="B91" s="122" t="s">
        <v>71</v>
      </c>
      <c r="C91" s="123" t="s">
        <v>72</v>
      </c>
      <c r="D91" s="92"/>
      <c r="E91" s="122"/>
      <c r="F91" s="119"/>
      <c r="G91" s="233"/>
      <c r="H91" s="234"/>
      <c r="I91" s="177"/>
      <c r="J91" s="125"/>
      <c r="K91" s="126"/>
      <c r="L91" s="64"/>
      <c r="M91" s="64"/>
      <c r="N91" s="64"/>
      <c r="O91" s="64"/>
      <c r="P91" s="64"/>
      <c r="Q91" s="64"/>
      <c r="R91" s="139"/>
      <c r="S91" s="1"/>
      <c r="T91" s="1"/>
      <c r="U91" s="1"/>
      <c r="V91" s="1"/>
      <c r="W91" s="1"/>
      <c r="X91" s="1"/>
      <c r="Y91" s="1"/>
      <c r="Z91" s="1"/>
    </row>
    <row r="92" spans="1:26" ht="17.100000000000001" customHeight="1">
      <c r="A92" s="229"/>
      <c r="B92" s="122" t="s">
        <v>73</v>
      </c>
      <c r="C92" s="123" t="s">
        <v>74</v>
      </c>
      <c r="D92" s="92"/>
      <c r="E92" s="122"/>
      <c r="F92" s="119"/>
      <c r="G92" s="233"/>
      <c r="H92" s="234"/>
      <c r="I92" s="177"/>
      <c r="J92" s="125"/>
      <c r="K92" s="126"/>
      <c r="L92" s="64"/>
      <c r="M92" s="64"/>
      <c r="N92" s="64"/>
      <c r="O92" s="64"/>
      <c r="P92" s="64"/>
      <c r="Q92" s="64"/>
      <c r="R92" s="139"/>
      <c r="S92" s="1"/>
      <c r="T92" s="1"/>
      <c r="U92" s="1"/>
      <c r="V92" s="1"/>
      <c r="W92" s="1"/>
      <c r="X92" s="1"/>
      <c r="Y92" s="1"/>
      <c r="Z92" s="1"/>
    </row>
    <row r="93" spans="1:26" ht="17.100000000000001" customHeight="1">
      <c r="A93" s="229"/>
      <c r="B93" s="122" t="s">
        <v>75</v>
      </c>
      <c r="C93" s="123" t="s">
        <v>76</v>
      </c>
      <c r="D93" s="92"/>
      <c r="E93" s="122"/>
      <c r="F93" s="119"/>
      <c r="G93" s="233"/>
      <c r="H93" s="234"/>
      <c r="I93" s="177"/>
      <c r="J93" s="125"/>
      <c r="K93" s="126"/>
      <c r="L93" s="64"/>
      <c r="M93" s="64"/>
      <c r="N93" s="64"/>
      <c r="O93" s="64"/>
      <c r="P93" s="64"/>
      <c r="Q93" s="64"/>
      <c r="R93" s="139"/>
      <c r="S93" s="1"/>
      <c r="T93" s="1"/>
      <c r="U93" s="1"/>
      <c r="V93" s="1"/>
      <c r="W93" s="1"/>
      <c r="X93" s="1"/>
      <c r="Y93" s="1"/>
      <c r="Z93" s="1"/>
    </row>
    <row r="94" spans="1:26" ht="17.100000000000001" customHeight="1">
      <c r="A94" s="229"/>
      <c r="B94" s="122" t="s">
        <v>77</v>
      </c>
      <c r="C94" s="123" t="s">
        <v>78</v>
      </c>
      <c r="D94" s="92"/>
      <c r="E94" s="122"/>
      <c r="F94" s="119"/>
      <c r="G94" s="271"/>
      <c r="H94" s="272"/>
      <c r="I94" s="177"/>
      <c r="J94" s="125"/>
      <c r="K94" s="126"/>
      <c r="L94" s="64"/>
      <c r="M94" s="64"/>
      <c r="N94" s="64"/>
      <c r="O94" s="64"/>
      <c r="P94" s="64"/>
      <c r="Q94" s="64"/>
      <c r="R94" s="139"/>
      <c r="S94" s="1"/>
      <c r="T94" s="1"/>
      <c r="U94" s="1"/>
      <c r="V94" s="1"/>
      <c r="W94" s="1"/>
      <c r="X94" s="1"/>
      <c r="Y94" s="1"/>
      <c r="Z94" s="1"/>
    </row>
    <row r="95" spans="1:26" ht="17.100000000000001" customHeight="1">
      <c r="A95" s="229"/>
      <c r="B95" s="258"/>
      <c r="C95" s="256"/>
      <c r="D95" s="257"/>
      <c r="E95" s="258"/>
      <c r="F95" s="268"/>
      <c r="G95" s="275"/>
      <c r="H95" s="276"/>
      <c r="I95" s="177"/>
      <c r="J95" s="125"/>
      <c r="K95" s="126"/>
      <c r="L95" s="64"/>
      <c r="M95" s="64"/>
      <c r="N95" s="64"/>
      <c r="O95" s="64"/>
      <c r="P95" s="64"/>
      <c r="Q95" s="64"/>
      <c r="R95" s="139"/>
      <c r="S95" s="1"/>
      <c r="T95" s="1"/>
      <c r="U95" s="1"/>
      <c r="V95" s="1"/>
      <c r="W95" s="1"/>
      <c r="X95" s="1"/>
      <c r="Y95" s="1"/>
      <c r="Z95" s="1"/>
    </row>
    <row r="96" spans="1:26" ht="17.100000000000001" customHeight="1">
      <c r="A96" s="229"/>
      <c r="B96" s="127"/>
      <c r="C96" s="117" t="s">
        <v>79</v>
      </c>
      <c r="D96" s="119"/>
      <c r="E96" s="119"/>
      <c r="F96" s="119"/>
      <c r="G96" s="273">
        <f>SUM(G85:G94)</f>
        <v>0</v>
      </c>
      <c r="H96" s="274">
        <f>SUM(H85:H94)</f>
        <v>0</v>
      </c>
      <c r="I96" s="178"/>
      <c r="J96" s="64"/>
      <c r="K96" s="126"/>
      <c r="L96" s="64"/>
      <c r="M96" s="64"/>
      <c r="N96" s="64"/>
      <c r="O96" s="64"/>
      <c r="P96" s="64"/>
      <c r="Q96" s="64"/>
      <c r="R96" s="139"/>
      <c r="S96" s="1"/>
      <c r="T96" s="1"/>
      <c r="U96" s="1"/>
      <c r="V96" s="1"/>
      <c r="W96" s="1"/>
      <c r="X96" s="1"/>
      <c r="Y96" s="1"/>
      <c r="Z96" s="1"/>
    </row>
    <row r="97" spans="1:26" ht="15" customHeight="1">
      <c r="A97" s="229"/>
      <c r="B97" s="64"/>
      <c r="C97" s="128"/>
      <c r="D97" s="128"/>
      <c r="E97" s="128"/>
      <c r="F97" s="128"/>
      <c r="G97" s="128"/>
      <c r="H97" s="60"/>
      <c r="I97" s="60"/>
      <c r="J97" s="60"/>
      <c r="K97" s="64"/>
      <c r="L97" s="64"/>
      <c r="M97" s="64"/>
      <c r="N97" s="64"/>
      <c r="O97" s="64"/>
      <c r="P97" s="64"/>
      <c r="Q97" s="64"/>
      <c r="R97" s="139"/>
      <c r="S97" s="1"/>
      <c r="T97" s="1"/>
      <c r="U97" s="1"/>
      <c r="V97" s="1"/>
      <c r="W97" s="1"/>
      <c r="X97" s="1"/>
      <c r="Y97" s="1"/>
      <c r="Z97" s="1"/>
    </row>
    <row r="98" spans="1:26" ht="15" customHeight="1">
      <c r="A98" s="229"/>
      <c r="B98" s="64"/>
      <c r="C98" s="128"/>
      <c r="D98" s="128"/>
      <c r="E98" s="128"/>
      <c r="F98" s="128"/>
      <c r="G98" s="128"/>
      <c r="H98" s="60"/>
      <c r="I98" s="60"/>
      <c r="J98" s="60"/>
      <c r="K98" s="64"/>
      <c r="L98" s="64"/>
      <c r="M98" s="64"/>
      <c r="N98" s="64"/>
      <c r="O98" s="64"/>
      <c r="P98" s="64"/>
      <c r="Q98" s="64"/>
      <c r="R98" s="139"/>
      <c r="S98" s="1"/>
      <c r="T98" s="1"/>
      <c r="U98" s="1"/>
      <c r="V98" s="1"/>
      <c r="W98" s="1"/>
      <c r="X98" s="1"/>
      <c r="Y98" s="1"/>
      <c r="Z98" s="1"/>
    </row>
    <row r="99" spans="1:26" ht="22.5" customHeight="1">
      <c r="A99" s="225">
        <v>4.5999999999999996</v>
      </c>
      <c r="B99" s="215" t="s">
        <v>126</v>
      </c>
      <c r="C99" s="216"/>
      <c r="D99" s="217"/>
      <c r="E99" s="217"/>
      <c r="F99" s="217"/>
      <c r="G99" s="217"/>
      <c r="H99" s="217"/>
      <c r="I99" s="217"/>
      <c r="J99" s="217"/>
      <c r="K99" s="217"/>
      <c r="L99" s="218"/>
      <c r="M99" s="218"/>
      <c r="N99" s="218"/>
      <c r="O99" s="218"/>
      <c r="P99" s="218"/>
      <c r="Q99" s="64"/>
      <c r="R99" s="139"/>
      <c r="S99" s="1"/>
      <c r="T99" s="1"/>
      <c r="U99" s="1"/>
      <c r="V99" s="1"/>
      <c r="W99" s="1"/>
      <c r="X99" s="1"/>
      <c r="Y99" s="1"/>
      <c r="Z99" s="1"/>
    </row>
    <row r="100" spans="1:26" ht="17.100000000000001" customHeight="1">
      <c r="A100" s="225"/>
      <c r="B100" s="117"/>
      <c r="C100" s="118"/>
      <c r="D100" s="119"/>
      <c r="E100" s="119"/>
      <c r="F100" s="119"/>
      <c r="G100" s="119"/>
      <c r="H100" s="119"/>
      <c r="I100" s="119"/>
      <c r="J100" s="119"/>
      <c r="K100" s="119"/>
      <c r="L100" s="64"/>
      <c r="M100" s="64"/>
      <c r="N100" s="64"/>
      <c r="O100" s="64"/>
      <c r="P100" s="64"/>
      <c r="Q100" s="64"/>
      <c r="R100" s="139"/>
      <c r="S100" s="1"/>
      <c r="T100" s="1"/>
      <c r="U100" s="1"/>
      <c r="V100" s="1"/>
      <c r="W100" s="1"/>
      <c r="X100" s="1"/>
      <c r="Y100" s="1"/>
      <c r="Z100" s="1"/>
    </row>
    <row r="101" spans="1:26" ht="54" customHeight="1">
      <c r="A101" s="229"/>
      <c r="B101" s="120"/>
      <c r="C101" s="119"/>
      <c r="D101" s="119"/>
      <c r="E101" s="119"/>
      <c r="F101" s="119"/>
      <c r="G101" s="242" t="s">
        <v>85</v>
      </c>
      <c r="H101" s="242" t="s">
        <v>86</v>
      </c>
      <c r="I101" s="103"/>
      <c r="J101" s="103"/>
      <c r="K101" s="119"/>
      <c r="L101" s="64"/>
      <c r="M101" s="64"/>
      <c r="N101" s="64"/>
      <c r="O101" s="64"/>
      <c r="P101" s="64"/>
      <c r="Q101" s="64"/>
      <c r="R101" s="139"/>
      <c r="S101" s="1"/>
      <c r="T101" s="1"/>
      <c r="U101" s="1"/>
      <c r="V101" s="1"/>
      <c r="W101" s="1"/>
      <c r="X101" s="1"/>
      <c r="Y101" s="1"/>
      <c r="Z101" s="1"/>
    </row>
    <row r="102" spans="1:26" ht="17.100000000000001" customHeight="1">
      <c r="A102" s="229"/>
      <c r="B102" s="122" t="s">
        <v>59</v>
      </c>
      <c r="C102" s="123" t="s">
        <v>60</v>
      </c>
      <c r="D102" s="92"/>
      <c r="E102" s="122"/>
      <c r="F102" s="119"/>
      <c r="G102" s="235">
        <f>G85+G68+G34+G17</f>
        <v>0</v>
      </c>
      <c r="H102" s="236">
        <f t="shared" ref="G102:H111" si="3">H85+H68+H34+H17</f>
        <v>0</v>
      </c>
      <c r="I102" s="177"/>
      <c r="J102" s="125"/>
      <c r="K102" s="119"/>
      <c r="L102" s="64"/>
      <c r="M102" s="64"/>
      <c r="N102" s="64"/>
      <c r="O102" s="64"/>
      <c r="P102" s="64"/>
      <c r="Q102" s="64"/>
      <c r="R102" s="139"/>
      <c r="S102" s="1"/>
      <c r="T102" s="1"/>
      <c r="U102" s="1"/>
      <c r="V102" s="1"/>
      <c r="W102" s="1"/>
      <c r="X102" s="1"/>
      <c r="Y102" s="1"/>
      <c r="Z102" s="1"/>
    </row>
    <row r="103" spans="1:26" ht="17.100000000000001" customHeight="1">
      <c r="A103" s="229"/>
      <c r="B103" s="122" t="s">
        <v>61</v>
      </c>
      <c r="C103" s="123" t="s">
        <v>62</v>
      </c>
      <c r="D103" s="92"/>
      <c r="E103" s="122"/>
      <c r="F103" s="119"/>
      <c r="G103" s="235">
        <f t="shared" si="3"/>
        <v>0</v>
      </c>
      <c r="H103" s="236">
        <f t="shared" si="3"/>
        <v>0</v>
      </c>
      <c r="I103" s="177"/>
      <c r="J103" s="125"/>
      <c r="K103" s="119"/>
      <c r="L103" s="64"/>
      <c r="M103" s="64"/>
      <c r="N103" s="64"/>
      <c r="O103" s="64"/>
      <c r="P103" s="64"/>
      <c r="Q103" s="64"/>
      <c r="R103" s="139"/>
      <c r="S103" s="1"/>
      <c r="T103" s="1"/>
      <c r="U103" s="1"/>
      <c r="V103" s="1"/>
      <c r="W103" s="1"/>
      <c r="X103" s="1"/>
      <c r="Y103" s="1"/>
      <c r="Z103" s="1"/>
    </row>
    <row r="104" spans="1:26" ht="17.100000000000001" customHeight="1">
      <c r="A104" s="229"/>
      <c r="B104" s="122" t="s">
        <v>63</v>
      </c>
      <c r="C104" s="123" t="s">
        <v>64</v>
      </c>
      <c r="D104" s="92"/>
      <c r="E104" s="122"/>
      <c r="F104" s="119"/>
      <c r="G104" s="235">
        <f t="shared" si="3"/>
        <v>0</v>
      </c>
      <c r="H104" s="236">
        <f t="shared" si="3"/>
        <v>0</v>
      </c>
      <c r="I104" s="177"/>
      <c r="J104" s="125"/>
      <c r="K104" s="126"/>
      <c r="L104" s="64"/>
      <c r="M104" s="64"/>
      <c r="N104" s="64"/>
      <c r="O104" s="64"/>
      <c r="P104" s="64"/>
      <c r="Q104" s="64"/>
      <c r="R104" s="139"/>
      <c r="S104" s="1"/>
      <c r="T104" s="1"/>
      <c r="U104" s="1"/>
      <c r="V104" s="1"/>
      <c r="W104" s="1"/>
      <c r="X104" s="1"/>
      <c r="Y104" s="1"/>
      <c r="Z104" s="1"/>
    </row>
    <row r="105" spans="1:26" ht="17.100000000000001" customHeight="1">
      <c r="A105" s="229"/>
      <c r="B105" s="122" t="s">
        <v>65</v>
      </c>
      <c r="C105" s="123" t="s">
        <v>66</v>
      </c>
      <c r="D105" s="92"/>
      <c r="E105" s="122"/>
      <c r="F105" s="119"/>
      <c r="G105" s="235">
        <f t="shared" si="3"/>
        <v>0</v>
      </c>
      <c r="H105" s="236">
        <f t="shared" si="3"/>
        <v>0</v>
      </c>
      <c r="I105" s="177"/>
      <c r="J105" s="125"/>
      <c r="K105" s="126"/>
      <c r="L105" s="64"/>
      <c r="M105" s="64"/>
      <c r="N105" s="64"/>
      <c r="O105" s="64"/>
      <c r="P105" s="64"/>
      <c r="Q105" s="64"/>
      <c r="R105" s="139"/>
      <c r="S105" s="1"/>
      <c r="T105" s="1"/>
      <c r="U105" s="1"/>
      <c r="V105" s="1"/>
      <c r="W105" s="1"/>
      <c r="X105" s="1"/>
      <c r="Y105" s="1"/>
      <c r="Z105" s="1"/>
    </row>
    <row r="106" spans="1:26" ht="17.100000000000001" customHeight="1">
      <c r="A106" s="229"/>
      <c r="B106" s="122" t="s">
        <v>67</v>
      </c>
      <c r="C106" s="123" t="s">
        <v>68</v>
      </c>
      <c r="D106" s="92"/>
      <c r="E106" s="122"/>
      <c r="F106" s="119"/>
      <c r="G106" s="235">
        <f t="shared" si="3"/>
        <v>0</v>
      </c>
      <c r="H106" s="236">
        <f t="shared" si="3"/>
        <v>0</v>
      </c>
      <c r="I106" s="177"/>
      <c r="J106" s="125"/>
      <c r="K106" s="126"/>
      <c r="L106" s="64"/>
      <c r="M106" s="64"/>
      <c r="N106" s="64"/>
      <c r="O106" s="64"/>
      <c r="P106" s="64"/>
      <c r="Q106" s="64"/>
      <c r="R106" s="139"/>
      <c r="S106" s="1"/>
      <c r="T106" s="1"/>
      <c r="U106" s="1"/>
      <c r="V106" s="1"/>
      <c r="W106" s="1"/>
      <c r="X106" s="1"/>
      <c r="Y106" s="1"/>
      <c r="Z106" s="1"/>
    </row>
    <row r="107" spans="1:26" ht="17.100000000000001" customHeight="1">
      <c r="A107" s="229"/>
      <c r="B107" s="122" t="s">
        <v>69</v>
      </c>
      <c r="C107" s="123" t="s">
        <v>70</v>
      </c>
      <c r="D107" s="92"/>
      <c r="E107" s="122"/>
      <c r="F107" s="119"/>
      <c r="G107" s="235">
        <f t="shared" si="3"/>
        <v>0</v>
      </c>
      <c r="H107" s="236">
        <f t="shared" si="3"/>
        <v>0</v>
      </c>
      <c r="I107" s="177"/>
      <c r="J107" s="125"/>
      <c r="K107" s="126"/>
      <c r="L107" s="64"/>
      <c r="M107" s="64"/>
      <c r="N107" s="64"/>
      <c r="O107" s="64"/>
      <c r="P107" s="64"/>
      <c r="Q107" s="64"/>
      <c r="R107" s="139"/>
      <c r="S107" s="1"/>
      <c r="T107" s="1"/>
      <c r="U107" s="1"/>
      <c r="V107" s="1"/>
      <c r="W107" s="1"/>
      <c r="X107" s="1"/>
      <c r="Y107" s="1"/>
      <c r="Z107" s="1"/>
    </row>
    <row r="108" spans="1:26" ht="17.100000000000001" customHeight="1">
      <c r="A108" s="229"/>
      <c r="B108" s="122" t="s">
        <v>71</v>
      </c>
      <c r="C108" s="123" t="s">
        <v>72</v>
      </c>
      <c r="D108" s="92"/>
      <c r="E108" s="122"/>
      <c r="F108" s="119"/>
      <c r="G108" s="235">
        <f t="shared" si="3"/>
        <v>0</v>
      </c>
      <c r="H108" s="236">
        <f t="shared" si="3"/>
        <v>0</v>
      </c>
      <c r="I108" s="177"/>
      <c r="J108" s="125"/>
      <c r="K108" s="126"/>
      <c r="L108" s="64"/>
      <c r="M108" s="64"/>
      <c r="N108" s="64"/>
      <c r="O108" s="64"/>
      <c r="P108" s="64"/>
      <c r="Q108" s="64"/>
      <c r="R108" s="139"/>
      <c r="S108" s="1"/>
      <c r="T108" s="1"/>
      <c r="U108" s="1"/>
      <c r="V108" s="1"/>
      <c r="W108" s="1"/>
      <c r="X108" s="1"/>
      <c r="Y108" s="1"/>
      <c r="Z108" s="1"/>
    </row>
    <row r="109" spans="1:26" ht="17.100000000000001" customHeight="1">
      <c r="A109" s="229"/>
      <c r="B109" s="122" t="s">
        <v>73</v>
      </c>
      <c r="C109" s="123" t="s">
        <v>74</v>
      </c>
      <c r="D109" s="92"/>
      <c r="E109" s="122"/>
      <c r="F109" s="119"/>
      <c r="G109" s="235">
        <f t="shared" si="3"/>
        <v>0</v>
      </c>
      <c r="H109" s="236">
        <f t="shared" si="3"/>
        <v>0</v>
      </c>
      <c r="I109" s="177"/>
      <c r="J109" s="125"/>
      <c r="K109" s="126"/>
      <c r="L109" s="64"/>
      <c r="M109" s="64"/>
      <c r="N109" s="64"/>
      <c r="O109" s="64"/>
      <c r="P109" s="64"/>
      <c r="Q109" s="64"/>
      <c r="R109" s="139"/>
      <c r="S109" s="1"/>
      <c r="T109" s="1"/>
      <c r="U109" s="1"/>
      <c r="V109" s="1"/>
      <c r="W109" s="1"/>
      <c r="X109" s="1"/>
      <c r="Y109" s="1"/>
      <c r="Z109" s="1"/>
    </row>
    <row r="110" spans="1:26" ht="17.100000000000001" customHeight="1">
      <c r="A110" s="229"/>
      <c r="B110" s="122" t="s">
        <v>75</v>
      </c>
      <c r="C110" s="123" t="s">
        <v>76</v>
      </c>
      <c r="D110" s="92"/>
      <c r="E110" s="122"/>
      <c r="F110" s="119"/>
      <c r="G110" s="235">
        <f t="shared" si="3"/>
        <v>0</v>
      </c>
      <c r="H110" s="236">
        <f t="shared" si="3"/>
        <v>0</v>
      </c>
      <c r="I110" s="177"/>
      <c r="J110" s="125"/>
      <c r="K110" s="126"/>
      <c r="L110" s="64"/>
      <c r="M110" s="64"/>
      <c r="N110" s="64"/>
      <c r="O110" s="64"/>
      <c r="P110" s="64"/>
      <c r="Q110" s="64"/>
      <c r="R110" s="139"/>
      <c r="S110" s="1"/>
      <c r="T110" s="1"/>
      <c r="U110" s="1"/>
      <c r="V110" s="1"/>
      <c r="W110" s="1"/>
      <c r="X110" s="1"/>
      <c r="Y110" s="1"/>
      <c r="Z110" s="1"/>
    </row>
    <row r="111" spans="1:26" ht="17.100000000000001" customHeight="1">
      <c r="A111" s="229"/>
      <c r="B111" s="122" t="s">
        <v>77</v>
      </c>
      <c r="C111" s="123" t="s">
        <v>78</v>
      </c>
      <c r="D111" s="92"/>
      <c r="E111" s="122"/>
      <c r="F111" s="119"/>
      <c r="G111" s="277">
        <f t="shared" si="3"/>
        <v>0</v>
      </c>
      <c r="H111" s="278">
        <f t="shared" si="3"/>
        <v>0</v>
      </c>
      <c r="I111" s="177"/>
      <c r="J111" s="125"/>
      <c r="K111" s="126"/>
      <c r="L111" s="64"/>
      <c r="M111" s="64"/>
      <c r="N111" s="64"/>
      <c r="O111" s="64"/>
      <c r="P111" s="64"/>
      <c r="Q111" s="64"/>
      <c r="R111" s="139"/>
      <c r="S111" s="1"/>
      <c r="T111" s="1"/>
      <c r="U111" s="1"/>
      <c r="V111" s="1"/>
      <c r="W111" s="1"/>
      <c r="X111" s="1"/>
      <c r="Y111" s="1"/>
      <c r="Z111" s="1"/>
    </row>
    <row r="112" spans="1:26" ht="17.100000000000001" customHeight="1">
      <c r="A112" s="229"/>
      <c r="B112" s="258"/>
      <c r="C112" s="256"/>
      <c r="D112" s="257"/>
      <c r="E112" s="258"/>
      <c r="F112" s="268"/>
      <c r="G112" s="275"/>
      <c r="H112" s="276"/>
      <c r="I112" s="177"/>
      <c r="J112" s="125"/>
      <c r="K112" s="126"/>
      <c r="L112" s="64"/>
      <c r="M112" s="64"/>
      <c r="N112" s="64"/>
      <c r="O112" s="64"/>
      <c r="P112" s="64"/>
      <c r="Q112" s="64"/>
      <c r="R112" s="139"/>
      <c r="S112" s="1"/>
      <c r="T112" s="1"/>
      <c r="U112" s="1"/>
      <c r="V112" s="1"/>
      <c r="W112" s="1"/>
      <c r="X112" s="1"/>
      <c r="Y112" s="1"/>
      <c r="Z112" s="1"/>
    </row>
    <row r="113" spans="1:26" ht="17.100000000000001" customHeight="1">
      <c r="A113" s="229"/>
      <c r="B113" s="127"/>
      <c r="C113" s="117" t="s">
        <v>79</v>
      </c>
      <c r="D113" s="119"/>
      <c r="E113" s="119"/>
      <c r="F113" s="119"/>
      <c r="G113" s="273">
        <f>SUM(G102:G111)</f>
        <v>0</v>
      </c>
      <c r="H113" s="274">
        <f>SUM(H102:H111)</f>
        <v>0</v>
      </c>
      <c r="I113" s="178"/>
      <c r="J113" s="64"/>
      <c r="K113" s="126"/>
      <c r="L113" s="64"/>
      <c r="M113" s="64"/>
      <c r="N113" s="64"/>
      <c r="O113" s="64"/>
      <c r="P113" s="64"/>
      <c r="Q113" s="64"/>
      <c r="R113" s="139"/>
      <c r="S113" s="1"/>
      <c r="T113" s="1"/>
      <c r="U113" s="1"/>
      <c r="V113" s="1"/>
      <c r="W113" s="1"/>
      <c r="X113" s="1"/>
      <c r="Y113" s="1"/>
      <c r="Z113" s="1"/>
    </row>
    <row r="114" spans="1:26" ht="15" customHeight="1">
      <c r="A114" s="229"/>
      <c r="B114" s="64"/>
      <c r="C114" s="128"/>
      <c r="D114" s="128"/>
      <c r="E114" s="128"/>
      <c r="F114" s="128"/>
      <c r="G114" s="128"/>
      <c r="H114" s="60"/>
      <c r="I114" s="60"/>
      <c r="J114" s="60"/>
      <c r="K114" s="60"/>
      <c r="L114" s="64"/>
      <c r="M114" s="64"/>
      <c r="N114" s="64"/>
      <c r="O114" s="64"/>
      <c r="P114" s="64"/>
      <c r="Q114" s="64"/>
      <c r="R114" s="139"/>
      <c r="S114" s="1"/>
      <c r="T114" s="1"/>
      <c r="U114" s="1"/>
      <c r="V114" s="1"/>
      <c r="W114" s="1"/>
      <c r="X114" s="1"/>
      <c r="Y114" s="1"/>
      <c r="Z114" s="1"/>
    </row>
    <row r="115" spans="1:26" ht="15" hidden="1" customHeight="1">
      <c r="A115" s="239" t="s">
        <v>127</v>
      </c>
      <c r="B115" s="139"/>
      <c r="C115" s="161"/>
      <c r="D115" s="161"/>
      <c r="E115" s="161"/>
      <c r="F115" s="161"/>
      <c r="G115" s="161"/>
      <c r="H115" s="162"/>
      <c r="I115" s="162"/>
      <c r="J115" s="162"/>
      <c r="K115" s="162"/>
      <c r="L115" s="139"/>
      <c r="M115" s="139"/>
      <c r="N115" s="139"/>
      <c r="O115" s="139"/>
      <c r="P115" s="139"/>
      <c r="Q115" s="139"/>
      <c r="R115" s="139"/>
      <c r="S115" s="1"/>
      <c r="T115" s="1"/>
      <c r="U115" s="1"/>
      <c r="V115" s="1"/>
      <c r="W115" s="1"/>
      <c r="X115" s="1"/>
      <c r="Y115" s="1"/>
      <c r="Z115" s="1"/>
    </row>
    <row r="116" spans="1:26" ht="17.100000000000001" hidden="1" customHeight="1">
      <c r="A116" s="225">
        <v>2.1</v>
      </c>
      <c r="B116" s="144" t="s">
        <v>128</v>
      </c>
      <c r="C116" s="145"/>
      <c r="D116" s="146"/>
      <c r="E116" s="146"/>
      <c r="F116" s="146"/>
      <c r="G116" s="146"/>
      <c r="H116" s="146"/>
      <c r="I116" s="146"/>
      <c r="J116" s="146"/>
      <c r="K116" s="146"/>
      <c r="L116" s="146"/>
      <c r="M116" s="139"/>
      <c r="N116" s="139"/>
      <c r="O116" s="139"/>
      <c r="P116" s="139"/>
      <c r="Q116" s="139"/>
      <c r="R116" s="139"/>
      <c r="S116" s="1"/>
      <c r="T116" s="1"/>
      <c r="U116" s="1"/>
      <c r="V116" s="1"/>
      <c r="W116" s="1"/>
      <c r="X116" s="1"/>
      <c r="Y116" s="1"/>
      <c r="Z116" s="1"/>
    </row>
    <row r="117" spans="1:26" ht="17.100000000000001" hidden="1" customHeight="1">
      <c r="A117" s="225"/>
      <c r="B117" s="144"/>
      <c r="C117" s="145"/>
      <c r="D117" s="146"/>
      <c r="E117" s="146"/>
      <c r="F117" s="146"/>
      <c r="G117" s="146"/>
      <c r="H117" s="146"/>
      <c r="I117" s="146"/>
      <c r="J117" s="146"/>
      <c r="K117" s="146"/>
      <c r="L117" s="146"/>
      <c r="M117" s="139"/>
      <c r="N117" s="139"/>
      <c r="O117" s="139"/>
      <c r="P117" s="139"/>
      <c r="Q117" s="139"/>
      <c r="R117" s="139"/>
      <c r="S117" s="1"/>
      <c r="T117" s="1"/>
      <c r="U117" s="1"/>
      <c r="V117" s="1"/>
      <c r="W117" s="1"/>
      <c r="X117" s="1"/>
      <c r="Y117" s="1"/>
      <c r="Z117" s="1"/>
    </row>
    <row r="118" spans="1:26" ht="29.25" hidden="1" customHeight="1">
      <c r="A118" s="225"/>
      <c r="B118" s="144"/>
      <c r="C118" s="145"/>
      <c r="D118" s="146"/>
      <c r="E118" s="146"/>
      <c r="F118" s="146"/>
      <c r="G118" s="338" t="s">
        <v>99</v>
      </c>
      <c r="H118" s="339"/>
      <c r="I118" s="338" t="s">
        <v>88</v>
      </c>
      <c r="J118" s="339"/>
      <c r="K118" s="338" t="s">
        <v>100</v>
      </c>
      <c r="L118" s="339"/>
      <c r="M118" s="338" t="s">
        <v>90</v>
      </c>
      <c r="N118" s="339"/>
      <c r="O118" s="338" t="s">
        <v>101</v>
      </c>
      <c r="P118" s="339"/>
      <c r="Q118" s="340" t="s">
        <v>102</v>
      </c>
      <c r="R118" s="341"/>
      <c r="S118" s="342" t="s">
        <v>93</v>
      </c>
      <c r="T118" s="343"/>
      <c r="U118" s="342" t="s">
        <v>103</v>
      </c>
      <c r="V118" s="343"/>
      <c r="W118" s="336" t="s">
        <v>104</v>
      </c>
      <c r="X118" s="337"/>
      <c r="Y118" s="1"/>
      <c r="Z118" s="1"/>
    </row>
    <row r="119" spans="1:26" ht="54" hidden="1" customHeight="1">
      <c r="A119" s="229"/>
      <c r="B119" s="147"/>
      <c r="C119" s="146"/>
      <c r="D119" s="146"/>
      <c r="E119" s="146"/>
      <c r="F119" s="146"/>
      <c r="G119" s="148" t="s">
        <v>85</v>
      </c>
      <c r="H119" s="148" t="s">
        <v>86</v>
      </c>
      <c r="I119" s="148" t="s">
        <v>85</v>
      </c>
      <c r="J119" s="148" t="s">
        <v>86</v>
      </c>
      <c r="K119" s="148" t="s">
        <v>85</v>
      </c>
      <c r="L119" s="148" t="s">
        <v>86</v>
      </c>
      <c r="M119" s="148" t="s">
        <v>85</v>
      </c>
      <c r="N119" s="148" t="s">
        <v>86</v>
      </c>
      <c r="O119" s="148" t="s">
        <v>85</v>
      </c>
      <c r="P119" s="148" t="s">
        <v>86</v>
      </c>
      <c r="Q119" s="187" t="s">
        <v>85</v>
      </c>
      <c r="R119" s="187" t="s">
        <v>86</v>
      </c>
      <c r="S119" s="26" t="s">
        <v>85</v>
      </c>
      <c r="T119" s="26" t="s">
        <v>86</v>
      </c>
      <c r="U119" s="26" t="s">
        <v>85</v>
      </c>
      <c r="V119" s="26" t="s">
        <v>86</v>
      </c>
      <c r="W119" s="19" t="s">
        <v>85</v>
      </c>
      <c r="X119" s="19" t="s">
        <v>86</v>
      </c>
      <c r="Y119" s="1"/>
      <c r="Z119" s="1"/>
    </row>
    <row r="120" spans="1:26" ht="17.100000000000001" hidden="1" customHeight="1">
      <c r="A120" s="229"/>
      <c r="B120" s="149" t="s">
        <v>59</v>
      </c>
      <c r="C120" s="150" t="s">
        <v>60</v>
      </c>
      <c r="D120" s="151"/>
      <c r="E120" s="149"/>
      <c r="F120" s="146"/>
      <c r="G120" s="152"/>
      <c r="H120" s="153"/>
      <c r="I120" s="152"/>
      <c r="J120" s="153"/>
      <c r="K120" s="152"/>
      <c r="L120" s="153"/>
      <c r="M120" s="152"/>
      <c r="N120" s="153"/>
      <c r="O120" s="152"/>
      <c r="P120" s="153"/>
      <c r="Q120" s="153"/>
      <c r="R120" s="153"/>
      <c r="S120" s="15"/>
      <c r="T120" s="15"/>
      <c r="U120" s="15"/>
      <c r="V120" s="15"/>
      <c r="W120" s="17">
        <f>G120+I120+K120+M120+O120+Q120+S120+U120</f>
        <v>0</v>
      </c>
      <c r="X120" s="18">
        <f>H120+J120+L120+N120+P120+R120+T120+V120</f>
        <v>0</v>
      </c>
      <c r="Y120" s="1"/>
      <c r="Z120" s="1"/>
    </row>
    <row r="121" spans="1:26" ht="17.100000000000001" hidden="1" customHeight="1">
      <c r="A121" s="229"/>
      <c r="B121" s="149" t="s">
        <v>61</v>
      </c>
      <c r="C121" s="150" t="s">
        <v>62</v>
      </c>
      <c r="D121" s="151"/>
      <c r="E121" s="149"/>
      <c r="F121" s="146"/>
      <c r="G121" s="152"/>
      <c r="H121" s="153"/>
      <c r="I121" s="152"/>
      <c r="J121" s="153"/>
      <c r="K121" s="152"/>
      <c r="L121" s="153"/>
      <c r="M121" s="152"/>
      <c r="N121" s="153"/>
      <c r="O121" s="152"/>
      <c r="P121" s="153"/>
      <c r="Q121" s="153"/>
      <c r="R121" s="153"/>
      <c r="S121" s="15"/>
      <c r="T121" s="15"/>
      <c r="U121" s="15"/>
      <c r="V121" s="15"/>
      <c r="W121" s="17">
        <f t="shared" ref="W121:W130" si="4">G121+I121+K121+M121+O121+Q121+S121+U121</f>
        <v>0</v>
      </c>
      <c r="X121" s="18">
        <f t="shared" ref="X121:X130" si="5">H121+J121+L121+N121+P121+R121+T121+V121</f>
        <v>0</v>
      </c>
      <c r="Y121" s="1"/>
      <c r="Z121" s="1"/>
    </row>
    <row r="122" spans="1:26" ht="17.100000000000001" hidden="1" customHeight="1">
      <c r="A122" s="229"/>
      <c r="B122" s="149" t="s">
        <v>63</v>
      </c>
      <c r="C122" s="150" t="s">
        <v>64</v>
      </c>
      <c r="D122" s="151"/>
      <c r="E122" s="149"/>
      <c r="F122" s="146"/>
      <c r="G122" s="152"/>
      <c r="H122" s="153"/>
      <c r="I122" s="152"/>
      <c r="J122" s="153"/>
      <c r="K122" s="152"/>
      <c r="L122" s="153"/>
      <c r="M122" s="152"/>
      <c r="N122" s="153"/>
      <c r="O122" s="152"/>
      <c r="P122" s="153"/>
      <c r="Q122" s="153"/>
      <c r="R122" s="153"/>
      <c r="S122" s="15"/>
      <c r="T122" s="15"/>
      <c r="U122" s="15"/>
      <c r="V122" s="15"/>
      <c r="W122" s="17">
        <f t="shared" si="4"/>
        <v>0</v>
      </c>
      <c r="X122" s="18">
        <f t="shared" si="5"/>
        <v>0</v>
      </c>
      <c r="Y122" s="1"/>
      <c r="Z122" s="1"/>
    </row>
    <row r="123" spans="1:26" ht="17.100000000000001" hidden="1" customHeight="1">
      <c r="A123" s="229"/>
      <c r="B123" s="149" t="s">
        <v>65</v>
      </c>
      <c r="C123" s="150" t="s">
        <v>66</v>
      </c>
      <c r="D123" s="151"/>
      <c r="E123" s="149"/>
      <c r="F123" s="146"/>
      <c r="G123" s="152"/>
      <c r="H123" s="153"/>
      <c r="I123" s="152"/>
      <c r="J123" s="153"/>
      <c r="K123" s="152"/>
      <c r="L123" s="153"/>
      <c r="M123" s="152"/>
      <c r="N123" s="153"/>
      <c r="O123" s="152"/>
      <c r="P123" s="153"/>
      <c r="Q123" s="153"/>
      <c r="R123" s="153"/>
      <c r="S123" s="15"/>
      <c r="T123" s="15"/>
      <c r="U123" s="15"/>
      <c r="V123" s="15"/>
      <c r="W123" s="17">
        <f t="shared" si="4"/>
        <v>0</v>
      </c>
      <c r="X123" s="18">
        <f t="shared" si="5"/>
        <v>0</v>
      </c>
      <c r="Y123" s="1"/>
      <c r="Z123" s="1"/>
    </row>
    <row r="124" spans="1:26" ht="17.100000000000001" hidden="1" customHeight="1">
      <c r="A124" s="229"/>
      <c r="B124" s="149" t="s">
        <v>67</v>
      </c>
      <c r="C124" s="150" t="s">
        <v>68</v>
      </c>
      <c r="D124" s="151"/>
      <c r="E124" s="149"/>
      <c r="F124" s="146"/>
      <c r="G124" s="152"/>
      <c r="H124" s="153"/>
      <c r="I124" s="152"/>
      <c r="J124" s="153"/>
      <c r="K124" s="152"/>
      <c r="L124" s="153"/>
      <c r="M124" s="152"/>
      <c r="N124" s="153"/>
      <c r="O124" s="152"/>
      <c r="P124" s="153"/>
      <c r="Q124" s="153"/>
      <c r="R124" s="153"/>
      <c r="S124" s="15"/>
      <c r="T124" s="15"/>
      <c r="U124" s="15"/>
      <c r="V124" s="15"/>
      <c r="W124" s="17">
        <f t="shared" si="4"/>
        <v>0</v>
      </c>
      <c r="X124" s="18">
        <f t="shared" si="5"/>
        <v>0</v>
      </c>
      <c r="Y124" s="1"/>
      <c r="Z124" s="1"/>
    </row>
    <row r="125" spans="1:26" ht="17.100000000000001" hidden="1" customHeight="1">
      <c r="A125" s="229"/>
      <c r="B125" s="149" t="s">
        <v>69</v>
      </c>
      <c r="C125" s="150" t="s">
        <v>70</v>
      </c>
      <c r="D125" s="151"/>
      <c r="E125" s="149"/>
      <c r="F125" s="146"/>
      <c r="G125" s="152"/>
      <c r="H125" s="153"/>
      <c r="I125" s="152"/>
      <c r="J125" s="153"/>
      <c r="K125" s="152"/>
      <c r="L125" s="153"/>
      <c r="M125" s="152"/>
      <c r="N125" s="153"/>
      <c r="O125" s="152"/>
      <c r="P125" s="153"/>
      <c r="Q125" s="153"/>
      <c r="R125" s="153"/>
      <c r="S125" s="15"/>
      <c r="T125" s="15"/>
      <c r="U125" s="15"/>
      <c r="V125" s="15"/>
      <c r="W125" s="17">
        <f t="shared" si="4"/>
        <v>0</v>
      </c>
      <c r="X125" s="18">
        <f t="shared" si="5"/>
        <v>0</v>
      </c>
      <c r="Y125" s="1"/>
      <c r="Z125" s="1"/>
    </row>
    <row r="126" spans="1:26" ht="17.100000000000001" hidden="1" customHeight="1">
      <c r="A126" s="229"/>
      <c r="B126" s="149" t="s">
        <v>71</v>
      </c>
      <c r="C126" s="150" t="s">
        <v>72</v>
      </c>
      <c r="D126" s="151"/>
      <c r="E126" s="149"/>
      <c r="F126" s="146"/>
      <c r="G126" s="152"/>
      <c r="H126" s="153"/>
      <c r="I126" s="152"/>
      <c r="J126" s="153"/>
      <c r="K126" s="152"/>
      <c r="L126" s="153"/>
      <c r="M126" s="152"/>
      <c r="N126" s="153"/>
      <c r="O126" s="152"/>
      <c r="P126" s="153"/>
      <c r="Q126" s="153"/>
      <c r="R126" s="153"/>
      <c r="S126" s="15"/>
      <c r="T126" s="15"/>
      <c r="U126" s="15"/>
      <c r="V126" s="15"/>
      <c r="W126" s="17">
        <f t="shared" si="4"/>
        <v>0</v>
      </c>
      <c r="X126" s="18">
        <f t="shared" si="5"/>
        <v>0</v>
      </c>
      <c r="Y126" s="1"/>
      <c r="Z126" s="1"/>
    </row>
    <row r="127" spans="1:26" ht="17.100000000000001" hidden="1" customHeight="1">
      <c r="A127" s="229"/>
      <c r="B127" s="149" t="s">
        <v>73</v>
      </c>
      <c r="C127" s="150" t="s">
        <v>74</v>
      </c>
      <c r="D127" s="151"/>
      <c r="E127" s="149"/>
      <c r="F127" s="146"/>
      <c r="G127" s="152"/>
      <c r="H127" s="153"/>
      <c r="I127" s="152"/>
      <c r="J127" s="153"/>
      <c r="K127" s="152"/>
      <c r="L127" s="153"/>
      <c r="M127" s="152"/>
      <c r="N127" s="153"/>
      <c r="O127" s="152"/>
      <c r="P127" s="153"/>
      <c r="Q127" s="153"/>
      <c r="R127" s="153"/>
      <c r="S127" s="15"/>
      <c r="T127" s="15"/>
      <c r="U127" s="15"/>
      <c r="V127" s="15"/>
      <c r="W127" s="17">
        <f t="shared" si="4"/>
        <v>0</v>
      </c>
      <c r="X127" s="18">
        <f t="shared" si="5"/>
        <v>0</v>
      </c>
      <c r="Y127" s="1"/>
      <c r="Z127" s="1"/>
    </row>
    <row r="128" spans="1:26" ht="17.100000000000001" hidden="1" customHeight="1">
      <c r="A128" s="229"/>
      <c r="B128" s="149" t="s">
        <v>75</v>
      </c>
      <c r="C128" s="150" t="s">
        <v>76</v>
      </c>
      <c r="D128" s="151"/>
      <c r="E128" s="149"/>
      <c r="F128" s="146"/>
      <c r="G128" s="152"/>
      <c r="H128" s="153"/>
      <c r="I128" s="152"/>
      <c r="J128" s="153"/>
      <c r="K128" s="152"/>
      <c r="L128" s="153"/>
      <c r="M128" s="152"/>
      <c r="N128" s="153"/>
      <c r="O128" s="152"/>
      <c r="P128" s="153"/>
      <c r="Q128" s="153"/>
      <c r="R128" s="153"/>
      <c r="S128" s="15"/>
      <c r="T128" s="15"/>
      <c r="U128" s="15"/>
      <c r="V128" s="15"/>
      <c r="W128" s="17">
        <f t="shared" si="4"/>
        <v>0</v>
      </c>
      <c r="X128" s="18">
        <f t="shared" si="5"/>
        <v>0</v>
      </c>
      <c r="Y128" s="1"/>
      <c r="Z128" s="1"/>
    </row>
    <row r="129" spans="1:57" ht="17.100000000000001" hidden="1" customHeight="1">
      <c r="A129" s="229"/>
      <c r="B129" s="149" t="s">
        <v>77</v>
      </c>
      <c r="C129" s="150" t="s">
        <v>78</v>
      </c>
      <c r="D129" s="151"/>
      <c r="E129" s="149"/>
      <c r="F129" s="146"/>
      <c r="G129" s="152"/>
      <c r="H129" s="153"/>
      <c r="I129" s="152"/>
      <c r="J129" s="153"/>
      <c r="K129" s="152"/>
      <c r="L129" s="153"/>
      <c r="M129" s="152"/>
      <c r="N129" s="153"/>
      <c r="O129" s="152"/>
      <c r="P129" s="153"/>
      <c r="Q129" s="153"/>
      <c r="R129" s="153"/>
      <c r="S129" s="15"/>
      <c r="T129" s="15"/>
      <c r="U129" s="15"/>
      <c r="V129" s="15"/>
      <c r="W129" s="17">
        <f t="shared" si="4"/>
        <v>0</v>
      </c>
      <c r="X129" s="18">
        <f t="shared" si="5"/>
        <v>0</v>
      </c>
      <c r="Y129" s="1"/>
      <c r="Z129" s="1"/>
    </row>
    <row r="130" spans="1:57" ht="17.100000000000001" hidden="1" customHeight="1">
      <c r="A130" s="229"/>
      <c r="B130" s="149" t="s">
        <v>96</v>
      </c>
      <c r="C130" s="150" t="s">
        <v>97</v>
      </c>
      <c r="D130" s="151"/>
      <c r="E130" s="149"/>
      <c r="F130" s="146"/>
      <c r="G130" s="152"/>
      <c r="H130" s="153"/>
      <c r="I130" s="152"/>
      <c r="J130" s="153"/>
      <c r="K130" s="152"/>
      <c r="L130" s="153"/>
      <c r="M130" s="152"/>
      <c r="N130" s="153"/>
      <c r="O130" s="152"/>
      <c r="P130" s="153"/>
      <c r="Q130" s="153"/>
      <c r="R130" s="153"/>
      <c r="S130" s="15"/>
      <c r="T130" s="15"/>
      <c r="U130" s="15"/>
      <c r="V130" s="15"/>
      <c r="W130" s="17">
        <f t="shared" si="4"/>
        <v>0</v>
      </c>
      <c r="X130" s="18">
        <f t="shared" si="5"/>
        <v>0</v>
      </c>
      <c r="Y130" s="1"/>
      <c r="Z130" s="1"/>
    </row>
    <row r="131" spans="1:57" ht="17.100000000000001" hidden="1" customHeight="1">
      <c r="A131" s="229"/>
      <c r="B131" s="154"/>
      <c r="C131" s="144" t="s">
        <v>79</v>
      </c>
      <c r="D131" s="146"/>
      <c r="E131" s="146"/>
      <c r="F131" s="146"/>
      <c r="G131" s="155">
        <f t="shared" ref="G131:N131" si="6">SUM(G120:G130)</f>
        <v>0</v>
      </c>
      <c r="H131" s="156">
        <f t="shared" si="6"/>
        <v>0</v>
      </c>
      <c r="I131" s="155">
        <f t="shared" si="6"/>
        <v>0</v>
      </c>
      <c r="J131" s="156">
        <f t="shared" si="6"/>
        <v>0</v>
      </c>
      <c r="K131" s="155">
        <f t="shared" si="6"/>
        <v>0</v>
      </c>
      <c r="L131" s="156">
        <f t="shared" si="6"/>
        <v>0</v>
      </c>
      <c r="M131" s="155">
        <f t="shared" si="6"/>
        <v>0</v>
      </c>
      <c r="N131" s="156">
        <f t="shared" si="6"/>
        <v>0</v>
      </c>
      <c r="O131" s="155">
        <f t="shared" ref="O131:V131" si="7">SUM(O120:O130)</f>
        <v>0</v>
      </c>
      <c r="P131" s="156">
        <f t="shared" si="7"/>
        <v>0</v>
      </c>
      <c r="Q131" s="155">
        <f t="shared" si="7"/>
        <v>0</v>
      </c>
      <c r="R131" s="156">
        <f t="shared" si="7"/>
        <v>0</v>
      </c>
      <c r="S131" s="14">
        <f t="shared" si="7"/>
        <v>0</v>
      </c>
      <c r="T131" s="16">
        <f t="shared" si="7"/>
        <v>0</v>
      </c>
      <c r="U131" s="14">
        <f t="shared" si="7"/>
        <v>0</v>
      </c>
      <c r="V131" s="16">
        <f t="shared" si="7"/>
        <v>0</v>
      </c>
      <c r="W131" s="14">
        <f>G131+I131+K131+M131+O131+Q131+S131+U131</f>
        <v>0</v>
      </c>
      <c r="X131" s="20">
        <f>H131+J131+L131+N131+P131+R131+T131+V131</f>
        <v>0</v>
      </c>
      <c r="Y131" s="1"/>
      <c r="Z131" s="1"/>
    </row>
    <row r="132" spans="1:57" ht="15" hidden="1" customHeight="1">
      <c r="A132" s="229"/>
      <c r="B132" s="139"/>
      <c r="C132" s="161"/>
      <c r="D132" s="161"/>
      <c r="E132" s="161"/>
      <c r="F132" s="161"/>
      <c r="G132" s="161"/>
      <c r="H132" s="162"/>
      <c r="I132" s="162"/>
      <c r="J132" s="162"/>
      <c r="K132" s="162"/>
      <c r="L132" s="139"/>
      <c r="M132" s="139"/>
      <c r="N132" s="139"/>
      <c r="O132" s="139"/>
      <c r="P132" s="139"/>
      <c r="Q132" s="139"/>
      <c r="R132" s="139"/>
      <c r="S132" s="1"/>
      <c r="T132" s="1"/>
      <c r="U132" s="1"/>
      <c r="V132" s="1"/>
      <c r="W132" s="1"/>
      <c r="X132" s="1"/>
      <c r="Y132" s="1"/>
      <c r="Z132" s="1"/>
    </row>
    <row r="133" spans="1:57" ht="15" hidden="1" customHeight="1">
      <c r="A133" s="229"/>
      <c r="B133" s="139"/>
      <c r="C133" s="161"/>
      <c r="D133" s="161"/>
      <c r="E133" s="161"/>
      <c r="F133" s="161"/>
      <c r="G133" s="161"/>
      <c r="H133" s="162"/>
      <c r="I133" s="162"/>
      <c r="J133" s="162"/>
      <c r="K133" s="162"/>
      <c r="L133" s="139"/>
      <c r="M133" s="139"/>
      <c r="N133" s="139"/>
      <c r="O133" s="139"/>
      <c r="P133" s="139"/>
      <c r="Q133" s="139"/>
      <c r="R133" s="139"/>
      <c r="S133" s="1"/>
      <c r="T133" s="1"/>
      <c r="U133" s="1"/>
      <c r="V133" s="1"/>
      <c r="W133" s="1"/>
      <c r="X133" s="1"/>
      <c r="Y133" s="1"/>
      <c r="Z133" s="1"/>
    </row>
    <row r="134" spans="1:57" ht="15" hidden="1" customHeight="1">
      <c r="A134" s="225">
        <v>2.2000000000000002</v>
      </c>
      <c r="B134" s="144" t="s">
        <v>129</v>
      </c>
      <c r="C134" s="161"/>
      <c r="D134" s="161"/>
      <c r="E134" s="161"/>
      <c r="F134" s="161"/>
      <c r="G134" s="161"/>
      <c r="H134" s="162"/>
      <c r="I134" s="162"/>
      <c r="J134" s="162"/>
      <c r="K134" s="162"/>
      <c r="L134" s="139"/>
      <c r="M134" s="139"/>
      <c r="N134" s="139"/>
      <c r="O134" s="139"/>
      <c r="P134" s="139"/>
      <c r="Q134" s="139"/>
      <c r="R134" s="139"/>
      <c r="S134" s="1"/>
      <c r="T134" s="1"/>
      <c r="U134" s="1"/>
      <c r="V134" s="1"/>
      <c r="W134" s="1"/>
      <c r="X134" s="1"/>
      <c r="Y134" s="1"/>
      <c r="Z134" s="1"/>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row>
    <row r="135" spans="1:57" ht="25.5" hidden="1">
      <c r="A135" s="229"/>
      <c r="B135" s="139"/>
      <c r="C135" s="161"/>
      <c r="D135" s="161"/>
      <c r="E135" s="161"/>
      <c r="F135" s="161"/>
      <c r="G135" s="161"/>
      <c r="H135" s="162"/>
      <c r="I135" s="162"/>
      <c r="J135" s="162"/>
      <c r="K135" s="162"/>
      <c r="L135" s="139"/>
      <c r="M135" s="139"/>
      <c r="N135" s="139"/>
      <c r="O135" s="139"/>
      <c r="P135" s="139"/>
      <c r="Q135" s="139"/>
      <c r="R135" s="139"/>
      <c r="S135" s="1"/>
      <c r="T135" s="1"/>
      <c r="U135" s="1"/>
      <c r="V135" s="1"/>
      <c r="W135" s="1"/>
      <c r="X135" s="1"/>
      <c r="Y135" s="1"/>
      <c r="Z135" s="1"/>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row>
    <row r="136" spans="1:57" ht="33" hidden="1" customHeight="1">
      <c r="A136" s="229"/>
      <c r="B136" s="139"/>
      <c r="C136" s="150"/>
      <c r="D136" s="161"/>
      <c r="E136" s="161"/>
      <c r="F136" s="161"/>
      <c r="G136" s="338" t="s">
        <v>130</v>
      </c>
      <c r="H136" s="339"/>
      <c r="I136" s="162"/>
      <c r="J136" s="162"/>
      <c r="K136" s="162"/>
      <c r="L136" s="139"/>
      <c r="M136" s="139"/>
      <c r="N136" s="139"/>
      <c r="O136" s="139"/>
      <c r="P136" s="139"/>
      <c r="Q136" s="139"/>
      <c r="R136" s="139"/>
      <c r="S136" s="1"/>
      <c r="T136" s="1"/>
      <c r="U136" s="1"/>
      <c r="V136" s="1"/>
      <c r="W136" s="1"/>
      <c r="X136" s="1"/>
      <c r="Y136" s="1"/>
      <c r="Z136" s="1"/>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row>
    <row r="137" spans="1:57" ht="54" hidden="1" customHeight="1">
      <c r="A137" s="229"/>
      <c r="B137" s="139"/>
      <c r="C137" s="161"/>
      <c r="D137" s="161"/>
      <c r="E137" s="161"/>
      <c r="F137" s="161"/>
      <c r="G137" s="148" t="s">
        <v>85</v>
      </c>
      <c r="H137" s="148" t="s">
        <v>86</v>
      </c>
      <c r="I137" s="162"/>
      <c r="J137" s="188"/>
      <c r="K137" s="162"/>
      <c r="L137" s="139"/>
      <c r="M137" s="139"/>
      <c r="N137" s="139"/>
      <c r="O137" s="139"/>
      <c r="P137" s="139"/>
      <c r="Q137" s="139"/>
      <c r="R137" s="139"/>
      <c r="S137" s="1"/>
      <c r="T137" s="1"/>
      <c r="U137" s="1"/>
      <c r="V137" s="1"/>
      <c r="W137" s="1"/>
      <c r="X137" s="1"/>
      <c r="Y137" s="1"/>
      <c r="Z137" s="1"/>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row>
    <row r="138" spans="1:57" ht="15" hidden="1" customHeight="1">
      <c r="A138" s="229"/>
      <c r="B138" s="149" t="s">
        <v>59</v>
      </c>
      <c r="C138" s="150" t="s">
        <v>60</v>
      </c>
      <c r="D138" s="151"/>
      <c r="E138" s="149"/>
      <c r="F138" s="161"/>
      <c r="G138" s="157">
        <f t="shared" ref="G138:G142" si="8">G102-G120-I120-K120-M120-O120</f>
        <v>0</v>
      </c>
      <c r="H138" s="158">
        <f>H102-H120-J120-L120-N120-P120-R120-T120-V120</f>
        <v>0</v>
      </c>
      <c r="I138" s="162"/>
      <c r="J138" s="162"/>
      <c r="K138" s="162"/>
      <c r="L138" s="139"/>
      <c r="M138" s="139"/>
      <c r="N138" s="139"/>
      <c r="O138" s="139"/>
      <c r="P138" s="139"/>
      <c r="Q138" s="139"/>
      <c r="R138" s="139"/>
      <c r="S138" s="1"/>
      <c r="T138" s="1"/>
      <c r="U138" s="1"/>
      <c r="V138" s="1"/>
      <c r="W138" s="1"/>
      <c r="X138" s="1"/>
      <c r="Y138" s="1"/>
      <c r="Z138" s="1"/>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row>
    <row r="139" spans="1:57" ht="15" hidden="1" customHeight="1">
      <c r="A139" s="229"/>
      <c r="B139" s="149" t="s">
        <v>61</v>
      </c>
      <c r="C139" s="150" t="s">
        <v>62</v>
      </c>
      <c r="D139" s="151"/>
      <c r="E139" s="149"/>
      <c r="F139" s="161"/>
      <c r="G139" s="157">
        <f t="shared" si="8"/>
        <v>0</v>
      </c>
      <c r="H139" s="158">
        <f t="shared" ref="H139:H142" si="9">H103-H121-J121-L121-N121-P121-R121-T121-V121</f>
        <v>0</v>
      </c>
      <c r="I139" s="162"/>
      <c r="J139" s="162"/>
      <c r="K139" s="162"/>
      <c r="L139" s="139"/>
      <c r="M139" s="139"/>
      <c r="N139" s="139"/>
      <c r="O139" s="139"/>
      <c r="P139" s="139"/>
      <c r="Q139" s="139"/>
      <c r="R139" s="139"/>
      <c r="S139" s="1"/>
      <c r="T139" s="1"/>
      <c r="U139" s="1"/>
      <c r="V139" s="1"/>
      <c r="W139" s="1"/>
      <c r="X139" s="1"/>
      <c r="Y139" s="1"/>
      <c r="Z139" s="1"/>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c r="AX139" s="22"/>
      <c r="AY139" s="22"/>
      <c r="AZ139" s="22"/>
      <c r="BA139" s="22"/>
      <c r="BB139" s="22"/>
      <c r="BC139" s="22"/>
      <c r="BD139" s="22"/>
      <c r="BE139" s="22"/>
    </row>
    <row r="140" spans="1:57" ht="15" hidden="1" customHeight="1">
      <c r="A140" s="229"/>
      <c r="B140" s="149" t="s">
        <v>63</v>
      </c>
      <c r="C140" s="150" t="s">
        <v>64</v>
      </c>
      <c r="D140" s="151"/>
      <c r="E140" s="149"/>
      <c r="F140" s="161"/>
      <c r="G140" s="157">
        <f t="shared" si="8"/>
        <v>0</v>
      </c>
      <c r="H140" s="158">
        <f t="shared" si="9"/>
        <v>0</v>
      </c>
      <c r="I140" s="162"/>
      <c r="J140" s="162"/>
      <c r="K140" s="162"/>
      <c r="L140" s="139"/>
      <c r="M140" s="139"/>
      <c r="N140" s="139"/>
      <c r="O140" s="139"/>
      <c r="P140" s="139"/>
      <c r="Q140" s="139"/>
      <c r="R140" s="139"/>
      <c r="S140" s="1"/>
      <c r="T140" s="1"/>
      <c r="U140" s="1"/>
      <c r="V140" s="1"/>
      <c r="W140" s="1"/>
      <c r="X140" s="1"/>
      <c r="Y140" s="1"/>
      <c r="Z140" s="1"/>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row>
    <row r="141" spans="1:57" ht="15" hidden="1" customHeight="1">
      <c r="A141" s="229"/>
      <c r="B141" s="149" t="s">
        <v>65</v>
      </c>
      <c r="C141" s="150" t="s">
        <v>66</v>
      </c>
      <c r="D141" s="151"/>
      <c r="E141" s="149"/>
      <c r="F141" s="161"/>
      <c r="G141" s="157">
        <f t="shared" si="8"/>
        <v>0</v>
      </c>
      <c r="H141" s="158">
        <f t="shared" si="9"/>
        <v>0</v>
      </c>
      <c r="I141" s="162"/>
      <c r="J141" s="162"/>
      <c r="K141" s="162"/>
      <c r="L141" s="139"/>
      <c r="M141" s="139"/>
      <c r="N141" s="139"/>
      <c r="O141" s="139"/>
      <c r="P141" s="139"/>
      <c r="Q141" s="139"/>
      <c r="R141" s="139"/>
      <c r="S141" s="1"/>
      <c r="T141" s="1"/>
      <c r="U141" s="1"/>
      <c r="V141" s="1"/>
      <c r="W141" s="1"/>
      <c r="X141" s="1"/>
      <c r="Y141" s="1"/>
      <c r="Z141" s="1"/>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row>
    <row r="142" spans="1:57" ht="15" hidden="1" customHeight="1">
      <c r="A142" s="229"/>
      <c r="B142" s="149" t="s">
        <v>67</v>
      </c>
      <c r="C142" s="150" t="s">
        <v>68</v>
      </c>
      <c r="D142" s="151"/>
      <c r="E142" s="149"/>
      <c r="F142" s="161"/>
      <c r="G142" s="157">
        <f t="shared" si="8"/>
        <v>0</v>
      </c>
      <c r="H142" s="158">
        <f t="shared" si="9"/>
        <v>0</v>
      </c>
      <c r="I142" s="162"/>
      <c r="J142" s="162"/>
      <c r="K142" s="162"/>
      <c r="L142" s="139"/>
      <c r="M142" s="139"/>
      <c r="N142" s="139"/>
      <c r="O142" s="139"/>
      <c r="P142" s="139"/>
      <c r="Q142" s="139"/>
      <c r="R142" s="139"/>
      <c r="S142" s="1"/>
      <c r="T142" s="1"/>
      <c r="U142" s="1"/>
      <c r="V142" s="1"/>
      <c r="W142" s="1"/>
      <c r="X142" s="1"/>
      <c r="Y142" s="1"/>
      <c r="Z142" s="1"/>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row>
    <row r="143" spans="1:57" ht="15" hidden="1" customHeight="1">
      <c r="A143" s="229"/>
      <c r="B143" s="149" t="s">
        <v>69</v>
      </c>
      <c r="C143" s="150" t="s">
        <v>70</v>
      </c>
      <c r="D143" s="151"/>
      <c r="E143" s="149"/>
      <c r="F143" s="161"/>
      <c r="G143" s="157">
        <f>G107</f>
        <v>0</v>
      </c>
      <c r="H143" s="158">
        <f>H107</f>
        <v>0</v>
      </c>
      <c r="I143" s="162"/>
      <c r="J143" s="162"/>
      <c r="K143" s="162"/>
      <c r="L143" s="139"/>
      <c r="M143" s="139"/>
      <c r="N143" s="139"/>
      <c r="O143" s="139"/>
      <c r="P143" s="139"/>
      <c r="Q143" s="139"/>
      <c r="R143" s="139"/>
      <c r="S143" s="1"/>
      <c r="T143" s="1"/>
      <c r="U143" s="1"/>
      <c r="V143" s="1"/>
      <c r="W143" s="1"/>
      <c r="X143" s="1"/>
      <c r="Y143" s="1"/>
      <c r="Z143" s="1"/>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row>
    <row r="144" spans="1:57" ht="15" hidden="1" customHeight="1">
      <c r="A144" s="229"/>
      <c r="B144" s="149" t="s">
        <v>71</v>
      </c>
      <c r="C144" s="150" t="s">
        <v>72</v>
      </c>
      <c r="D144" s="151"/>
      <c r="E144" s="149"/>
      <c r="F144" s="161"/>
      <c r="G144" s="157">
        <f t="shared" ref="G144:H148" si="10">G108</f>
        <v>0</v>
      </c>
      <c r="H144" s="158">
        <f t="shared" si="10"/>
        <v>0</v>
      </c>
      <c r="I144" s="162"/>
      <c r="J144" s="162"/>
      <c r="K144" s="162"/>
      <c r="L144" s="139"/>
      <c r="M144" s="139"/>
      <c r="N144" s="139"/>
      <c r="O144" s="139"/>
      <c r="P144" s="139"/>
      <c r="Q144" s="139"/>
      <c r="R144" s="139"/>
      <c r="S144" s="1"/>
      <c r="T144" s="1"/>
      <c r="U144" s="1"/>
      <c r="V144" s="1"/>
      <c r="W144" s="1"/>
      <c r="X144" s="1"/>
      <c r="Y144" s="1"/>
      <c r="Z144" s="1"/>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c r="AX144" s="22"/>
      <c r="AY144" s="22"/>
      <c r="AZ144" s="22"/>
      <c r="BA144" s="22"/>
      <c r="BB144" s="22"/>
      <c r="BC144" s="22"/>
      <c r="BD144" s="22"/>
      <c r="BE144" s="22"/>
    </row>
    <row r="145" spans="1:57" ht="15" hidden="1" customHeight="1">
      <c r="A145" s="229"/>
      <c r="B145" s="149" t="s">
        <v>73</v>
      </c>
      <c r="C145" s="150" t="s">
        <v>74</v>
      </c>
      <c r="D145" s="151"/>
      <c r="E145" s="149"/>
      <c r="F145" s="161"/>
      <c r="G145" s="157">
        <f t="shared" si="10"/>
        <v>0</v>
      </c>
      <c r="H145" s="158">
        <f t="shared" si="10"/>
        <v>0</v>
      </c>
      <c r="I145" s="162"/>
      <c r="J145" s="162"/>
      <c r="K145" s="162"/>
      <c r="L145" s="139"/>
      <c r="M145" s="139"/>
      <c r="N145" s="139"/>
      <c r="O145" s="139"/>
      <c r="P145" s="139"/>
      <c r="Q145" s="139"/>
      <c r="R145" s="139"/>
      <c r="S145" s="1"/>
      <c r="T145" s="1"/>
      <c r="U145" s="1"/>
      <c r="V145" s="1"/>
      <c r="W145" s="1"/>
      <c r="X145" s="1"/>
      <c r="Y145" s="1"/>
      <c r="Z145" s="1"/>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row>
    <row r="146" spans="1:57" ht="15" hidden="1" customHeight="1">
      <c r="A146" s="229"/>
      <c r="B146" s="149" t="s">
        <v>75</v>
      </c>
      <c r="C146" s="150" t="s">
        <v>76</v>
      </c>
      <c r="D146" s="151"/>
      <c r="E146" s="149"/>
      <c r="F146" s="161"/>
      <c r="G146" s="157">
        <f t="shared" si="10"/>
        <v>0</v>
      </c>
      <c r="H146" s="158">
        <f t="shared" si="10"/>
        <v>0</v>
      </c>
      <c r="I146" s="162"/>
      <c r="J146" s="162"/>
      <c r="K146" s="162"/>
      <c r="L146" s="139"/>
      <c r="M146" s="139"/>
      <c r="N146" s="139"/>
      <c r="O146" s="139"/>
      <c r="P146" s="139"/>
      <c r="Q146" s="139"/>
      <c r="R146" s="139"/>
      <c r="S146" s="1"/>
      <c r="T146" s="1"/>
      <c r="U146" s="1"/>
      <c r="V146" s="1"/>
      <c r="W146" s="1"/>
      <c r="X146" s="1"/>
      <c r="Y146" s="1"/>
      <c r="Z146" s="1"/>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row>
    <row r="147" spans="1:57" ht="15" hidden="1" customHeight="1">
      <c r="A147" s="229"/>
      <c r="B147" s="149" t="s">
        <v>77</v>
      </c>
      <c r="C147" s="150" t="s">
        <v>78</v>
      </c>
      <c r="D147" s="151"/>
      <c r="E147" s="149"/>
      <c r="F147" s="161"/>
      <c r="G147" s="157">
        <f t="shared" si="10"/>
        <v>0</v>
      </c>
      <c r="H147" s="158">
        <f t="shared" si="10"/>
        <v>0</v>
      </c>
      <c r="I147" s="162"/>
      <c r="J147" s="162"/>
      <c r="K147" s="162"/>
      <c r="L147" s="139"/>
      <c r="M147" s="139"/>
      <c r="N147" s="139"/>
      <c r="O147" s="139"/>
      <c r="P147" s="139"/>
      <c r="Q147" s="139"/>
      <c r="R147" s="139"/>
      <c r="S147" s="1"/>
      <c r="T147" s="1"/>
      <c r="U147" s="1"/>
      <c r="V147" s="1"/>
      <c r="W147" s="1"/>
      <c r="X147" s="1"/>
      <c r="Y147" s="1"/>
      <c r="Z147" s="1"/>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row>
    <row r="148" spans="1:57" ht="15" hidden="1" customHeight="1">
      <c r="A148" s="229"/>
      <c r="B148" s="149" t="s">
        <v>96</v>
      </c>
      <c r="C148" s="150" t="s">
        <v>97</v>
      </c>
      <c r="D148" s="151"/>
      <c r="E148" s="149"/>
      <c r="F148" s="161"/>
      <c r="G148" s="157">
        <f t="shared" si="10"/>
        <v>0</v>
      </c>
      <c r="H148" s="158">
        <f t="shared" si="10"/>
        <v>0</v>
      </c>
      <c r="I148" s="162"/>
      <c r="J148" s="162"/>
      <c r="K148" s="162"/>
      <c r="L148" s="139"/>
      <c r="M148" s="139"/>
      <c r="N148" s="139"/>
      <c r="O148" s="139"/>
      <c r="P148" s="139"/>
      <c r="Q148" s="139"/>
      <c r="R148" s="139"/>
      <c r="S148" s="1"/>
      <c r="T148" s="1"/>
      <c r="U148" s="1"/>
      <c r="V148" s="1"/>
      <c r="W148" s="1"/>
      <c r="X148" s="1"/>
      <c r="Y148" s="1"/>
      <c r="Z148" s="1"/>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row>
    <row r="149" spans="1:57" s="22" customFormat="1" ht="15" hidden="1" customHeight="1">
      <c r="A149" s="228"/>
      <c r="B149" s="154"/>
      <c r="C149" s="144" t="s">
        <v>79</v>
      </c>
      <c r="D149" s="146"/>
      <c r="E149" s="146"/>
      <c r="F149" s="139"/>
      <c r="G149" s="155">
        <f>SUM(G138:G148)</f>
        <v>0</v>
      </c>
      <c r="H149" s="159">
        <f>SUM(H138:H148)</f>
        <v>0</v>
      </c>
      <c r="I149" s="139"/>
      <c r="J149" s="139"/>
      <c r="K149" s="139"/>
      <c r="L149" s="139"/>
      <c r="M149" s="139"/>
      <c r="N149" s="139"/>
      <c r="O149" s="139"/>
      <c r="P149" s="139"/>
      <c r="Q149" s="139"/>
      <c r="R149" s="139"/>
      <c r="S149" s="1"/>
      <c r="T149" s="1"/>
      <c r="U149" s="1"/>
      <c r="V149" s="1"/>
      <c r="W149" s="1"/>
      <c r="X149" s="1"/>
      <c r="Y149" s="1"/>
      <c r="Z149" s="1"/>
    </row>
    <row r="150" spans="1:57" s="22" customFormat="1" ht="15" hidden="1" customHeight="1">
      <c r="A150" s="228"/>
      <c r="B150" s="139"/>
      <c r="C150" s="139"/>
      <c r="D150" s="139"/>
      <c r="E150" s="139"/>
      <c r="F150" s="139"/>
      <c r="G150" s="139"/>
      <c r="H150" s="139"/>
      <c r="I150" s="139"/>
      <c r="J150" s="139"/>
      <c r="K150" s="139"/>
      <c r="L150" s="139"/>
      <c r="M150" s="139"/>
      <c r="N150" s="139"/>
      <c r="O150" s="139"/>
      <c r="P150" s="139"/>
      <c r="Q150" s="139"/>
      <c r="R150" s="139"/>
      <c r="S150" s="1"/>
      <c r="T150" s="1"/>
      <c r="U150" s="1"/>
      <c r="V150" s="1"/>
      <c r="W150" s="1"/>
      <c r="X150" s="1"/>
      <c r="Y150" s="1"/>
      <c r="Z150" s="1"/>
    </row>
    <row r="151" spans="1:57" s="22" customFormat="1" ht="29.25" hidden="1" customHeight="1">
      <c r="A151" s="225"/>
      <c r="B151" s="139" t="s">
        <v>113</v>
      </c>
      <c r="C151" s="139"/>
      <c r="D151" s="139"/>
      <c r="E151" s="139"/>
      <c r="F151" s="139"/>
      <c r="G151" s="338" t="s">
        <v>131</v>
      </c>
      <c r="H151" s="339"/>
      <c r="I151" s="139"/>
      <c r="J151" s="139"/>
      <c r="K151" s="139"/>
      <c r="L151" s="139"/>
      <c r="M151" s="139"/>
      <c r="N151" s="139"/>
      <c r="O151" s="139"/>
      <c r="P151" s="139"/>
      <c r="Q151" s="139"/>
      <c r="R151" s="139"/>
      <c r="S151" s="1"/>
      <c r="T151" s="1"/>
      <c r="U151" s="1"/>
      <c r="V151" s="1"/>
      <c r="W151" s="1"/>
      <c r="X151" s="1"/>
      <c r="Y151" s="1"/>
      <c r="Z151" s="1"/>
    </row>
    <row r="152" spans="1:57" s="22" customFormat="1" ht="15" hidden="1" customHeight="1">
      <c r="A152" s="228"/>
      <c r="B152" s="139"/>
      <c r="C152" s="139"/>
      <c r="D152" s="139"/>
      <c r="E152" s="139"/>
      <c r="F152" s="139"/>
      <c r="G152" s="330" t="str">
        <f>IF(H149&gt;0,(H138+H139+H140+H141+H142+H148)/H149,"n/a")</f>
        <v>n/a</v>
      </c>
      <c r="H152" s="331"/>
      <c r="I152" s="139"/>
      <c r="J152" s="139"/>
      <c r="K152" s="139"/>
      <c r="L152" s="139"/>
      <c r="M152" s="139"/>
      <c r="N152" s="139"/>
      <c r="O152" s="139"/>
      <c r="P152" s="139"/>
      <c r="Q152" s="139"/>
      <c r="R152" s="139"/>
      <c r="S152" s="1"/>
      <c r="T152" s="1"/>
      <c r="U152" s="1"/>
      <c r="V152" s="1"/>
      <c r="W152" s="1"/>
      <c r="X152" s="1"/>
      <c r="Y152" s="1"/>
      <c r="Z152" s="1"/>
    </row>
    <row r="153" spans="1:57" ht="15" hidden="1" customHeight="1">
      <c r="A153" s="229"/>
      <c r="B153" s="139"/>
      <c r="C153" s="161"/>
      <c r="D153" s="161"/>
      <c r="E153" s="161"/>
      <c r="F153" s="161"/>
      <c r="G153" s="161"/>
      <c r="H153" s="162"/>
      <c r="I153" s="162"/>
      <c r="J153" s="162"/>
      <c r="K153" s="162"/>
      <c r="L153" s="139"/>
      <c r="M153" s="139"/>
      <c r="N153" s="139"/>
      <c r="O153" s="139"/>
      <c r="P153" s="139"/>
      <c r="Q153" s="139"/>
      <c r="R153" s="139"/>
      <c r="S153" s="1"/>
      <c r="T153" s="1"/>
      <c r="U153" s="1"/>
      <c r="V153" s="1"/>
      <c r="W153" s="1"/>
      <c r="X153" s="1"/>
      <c r="Y153" s="1"/>
      <c r="Z153" s="1"/>
    </row>
    <row r="154" spans="1:57" ht="15" customHeight="1">
      <c r="A154" s="229"/>
      <c r="B154" s="67"/>
      <c r="C154" s="193"/>
      <c r="D154" s="193"/>
      <c r="E154" s="128"/>
      <c r="F154" s="128"/>
      <c r="G154" s="128"/>
      <c r="H154" s="60"/>
      <c r="I154" s="60"/>
      <c r="J154" s="60"/>
      <c r="K154" s="60"/>
      <c r="L154" s="64"/>
      <c r="M154" s="64"/>
      <c r="N154" s="64"/>
      <c r="O154" s="64"/>
      <c r="P154" s="64"/>
      <c r="Q154" s="64"/>
      <c r="R154" s="139"/>
      <c r="S154" s="1"/>
      <c r="T154" s="1"/>
      <c r="U154" s="1"/>
      <c r="V154" s="1"/>
      <c r="W154" s="1"/>
      <c r="X154" s="1"/>
      <c r="Y154" s="1"/>
      <c r="Z154" s="1"/>
    </row>
    <row r="155" spans="1:57" ht="25.5">
      <c r="A155" s="225">
        <v>4.7</v>
      </c>
      <c r="B155" s="215" t="s">
        <v>132</v>
      </c>
      <c r="C155" s="216"/>
      <c r="D155" s="217"/>
      <c r="E155" s="217"/>
      <c r="F155" s="217"/>
      <c r="G155" s="217"/>
      <c r="H155" s="217"/>
      <c r="I155" s="217"/>
      <c r="J155" s="217"/>
      <c r="K155" s="217"/>
      <c r="L155" s="218"/>
      <c r="M155" s="218"/>
      <c r="N155" s="218"/>
      <c r="O155" s="218"/>
      <c r="P155" s="218"/>
      <c r="Q155" s="64"/>
      <c r="R155" s="139"/>
      <c r="S155" s="1"/>
      <c r="T155" s="1"/>
      <c r="U155" s="1"/>
      <c r="V155" s="1"/>
      <c r="W155" s="1"/>
      <c r="X155" s="1"/>
      <c r="Y155" s="1"/>
      <c r="Z155" s="1"/>
    </row>
    <row r="156" spans="1:57" ht="25.5">
      <c r="A156" s="225"/>
      <c r="B156" s="117"/>
      <c r="C156" s="118"/>
      <c r="D156" s="119"/>
      <c r="E156" s="119"/>
      <c r="F156" s="119"/>
      <c r="G156" s="119"/>
      <c r="H156" s="119"/>
      <c r="I156" s="119"/>
      <c r="J156" s="119"/>
      <c r="K156" s="119"/>
      <c r="L156" s="64"/>
      <c r="M156" s="64"/>
      <c r="N156" s="64"/>
      <c r="O156" s="64"/>
      <c r="P156" s="64"/>
      <c r="Q156" s="64"/>
      <c r="R156" s="139"/>
      <c r="S156" s="1"/>
      <c r="T156" s="1"/>
      <c r="U156" s="1"/>
      <c r="V156" s="1"/>
      <c r="W156" s="1"/>
      <c r="X156" s="1"/>
      <c r="Y156" s="1"/>
      <c r="Z156" s="1"/>
    </row>
    <row r="157" spans="1:57" ht="54" customHeight="1">
      <c r="A157" s="229"/>
      <c r="B157" s="120"/>
      <c r="C157" s="119"/>
      <c r="D157" s="119"/>
      <c r="E157" s="119"/>
      <c r="F157" s="119"/>
      <c r="G157" s="242" t="s">
        <v>133</v>
      </c>
      <c r="H157" s="242" t="s">
        <v>134</v>
      </c>
      <c r="I157" s="242" t="s">
        <v>135</v>
      </c>
      <c r="J157" s="242" t="s">
        <v>79</v>
      </c>
      <c r="K157" s="121"/>
      <c r="L157" s="64"/>
      <c r="M157" s="64"/>
      <c r="N157" s="64"/>
      <c r="O157" s="64"/>
      <c r="P157" s="64"/>
      <c r="Q157" s="64"/>
      <c r="R157" s="139"/>
      <c r="S157" s="1"/>
      <c r="T157" s="1"/>
      <c r="U157" s="1"/>
      <c r="V157" s="1"/>
      <c r="W157" s="1"/>
      <c r="X157" s="1"/>
      <c r="Y157" s="1"/>
      <c r="Z157" s="1"/>
      <c r="AE157" s="3" t="s">
        <v>136</v>
      </c>
    </row>
    <row r="158" spans="1:57" ht="25.5">
      <c r="A158" s="229"/>
      <c r="B158" s="122" t="s">
        <v>59</v>
      </c>
      <c r="C158" s="123" t="s">
        <v>60</v>
      </c>
      <c r="D158" s="92"/>
      <c r="E158" s="122"/>
      <c r="F158" s="119"/>
      <c r="G158" s="181"/>
      <c r="H158" s="181"/>
      <c r="I158" s="181"/>
      <c r="J158" s="240">
        <f>G158+H158+I158</f>
        <v>0</v>
      </c>
      <c r="K158" s="124"/>
      <c r="L158" s="64"/>
      <c r="M158" s="64"/>
      <c r="N158" s="64"/>
      <c r="O158" s="64"/>
      <c r="P158" s="64"/>
      <c r="Q158" s="64"/>
      <c r="R158" s="139"/>
      <c r="S158" s="1"/>
      <c r="T158" s="1"/>
      <c r="U158" s="1"/>
      <c r="V158" s="1"/>
      <c r="W158" s="1"/>
      <c r="X158" s="1"/>
      <c r="Y158" s="1"/>
      <c r="Z158" s="1"/>
    </row>
    <row r="159" spans="1:57" ht="25.5">
      <c r="A159" s="229"/>
      <c r="B159" s="122" t="s">
        <v>61</v>
      </c>
      <c r="C159" s="123" t="s">
        <v>62</v>
      </c>
      <c r="D159" s="92"/>
      <c r="E159" s="122"/>
      <c r="F159" s="119"/>
      <c r="G159" s="181"/>
      <c r="H159" s="181"/>
      <c r="I159" s="181"/>
      <c r="J159" s="240">
        <f t="shared" ref="J159:J167" si="11">G159+H159+I159</f>
        <v>0</v>
      </c>
      <c r="K159" s="124"/>
      <c r="L159" s="64"/>
      <c r="M159" s="64"/>
      <c r="N159" s="64"/>
      <c r="O159" s="64"/>
      <c r="P159" s="64"/>
      <c r="Q159" s="64"/>
      <c r="R159" s="139"/>
      <c r="S159" s="1"/>
      <c r="T159" s="1"/>
      <c r="U159" s="1"/>
      <c r="V159" s="1"/>
      <c r="W159" s="1"/>
      <c r="X159" s="1"/>
      <c r="Y159" s="1"/>
      <c r="Z159" s="1"/>
    </row>
    <row r="160" spans="1:57" ht="25.5">
      <c r="A160" s="229"/>
      <c r="B160" s="122" t="s">
        <v>63</v>
      </c>
      <c r="C160" s="123" t="s">
        <v>64</v>
      </c>
      <c r="D160" s="92"/>
      <c r="E160" s="122"/>
      <c r="F160" s="119"/>
      <c r="G160" s="181"/>
      <c r="H160" s="181"/>
      <c r="I160" s="181"/>
      <c r="J160" s="240">
        <f t="shared" si="11"/>
        <v>0</v>
      </c>
      <c r="K160" s="124"/>
      <c r="L160" s="64"/>
      <c r="M160" s="64"/>
      <c r="N160" s="64"/>
      <c r="O160" s="64"/>
      <c r="P160" s="64"/>
      <c r="Q160" s="64"/>
      <c r="R160" s="139"/>
      <c r="S160" s="1"/>
      <c r="T160" s="1"/>
      <c r="U160" s="1"/>
      <c r="V160" s="1"/>
      <c r="W160" s="1"/>
      <c r="X160" s="1"/>
      <c r="Y160" s="1"/>
      <c r="Z160" s="1"/>
    </row>
    <row r="161" spans="1:26" ht="25.5">
      <c r="A161" s="229"/>
      <c r="B161" s="122" t="s">
        <v>65</v>
      </c>
      <c r="C161" s="123" t="s">
        <v>66</v>
      </c>
      <c r="D161" s="92"/>
      <c r="E161" s="122"/>
      <c r="F161" s="119"/>
      <c r="G161" s="181"/>
      <c r="H161" s="181"/>
      <c r="I161" s="181"/>
      <c r="J161" s="240">
        <f t="shared" si="11"/>
        <v>0</v>
      </c>
      <c r="K161" s="124"/>
      <c r="L161" s="64"/>
      <c r="M161" s="64"/>
      <c r="N161" s="64"/>
      <c r="O161" s="64"/>
      <c r="P161" s="64"/>
      <c r="Q161" s="64"/>
      <c r="R161" s="139"/>
      <c r="S161" s="1"/>
      <c r="T161" s="1"/>
      <c r="U161" s="1"/>
      <c r="V161" s="1"/>
      <c r="W161" s="1"/>
      <c r="X161" s="1"/>
      <c r="Y161" s="1"/>
      <c r="Z161" s="1"/>
    </row>
    <row r="162" spans="1:26" ht="25.5">
      <c r="A162" s="229"/>
      <c r="B162" s="122" t="s">
        <v>67</v>
      </c>
      <c r="C162" s="123" t="s">
        <v>68</v>
      </c>
      <c r="D162" s="92"/>
      <c r="E162" s="122"/>
      <c r="F162" s="119"/>
      <c r="G162" s="181"/>
      <c r="H162" s="181"/>
      <c r="I162" s="181"/>
      <c r="J162" s="240">
        <f t="shared" si="11"/>
        <v>0</v>
      </c>
      <c r="K162" s="124"/>
      <c r="L162" s="64"/>
      <c r="M162" s="64"/>
      <c r="N162" s="64"/>
      <c r="O162" s="64"/>
      <c r="P162" s="64"/>
      <c r="Q162" s="64"/>
      <c r="R162" s="139"/>
      <c r="S162" s="1"/>
      <c r="T162" s="1"/>
      <c r="U162" s="1"/>
      <c r="V162" s="1"/>
      <c r="W162" s="1"/>
      <c r="X162" s="1"/>
      <c r="Y162" s="1"/>
      <c r="Z162" s="1"/>
    </row>
    <row r="163" spans="1:26" ht="25.5">
      <c r="A163" s="229"/>
      <c r="B163" s="122" t="s">
        <v>69</v>
      </c>
      <c r="C163" s="123" t="s">
        <v>70</v>
      </c>
      <c r="D163" s="92"/>
      <c r="E163" s="122"/>
      <c r="F163" s="119"/>
      <c r="G163" s="181"/>
      <c r="H163" s="181"/>
      <c r="I163" s="181"/>
      <c r="J163" s="240">
        <f t="shared" si="11"/>
        <v>0</v>
      </c>
      <c r="K163" s="124"/>
      <c r="L163" s="64"/>
      <c r="M163" s="64"/>
      <c r="N163" s="64"/>
      <c r="O163" s="64"/>
      <c r="P163" s="64"/>
      <c r="Q163" s="64"/>
      <c r="R163" s="139"/>
      <c r="S163" s="1"/>
      <c r="T163" s="1"/>
      <c r="U163" s="1"/>
      <c r="V163" s="1"/>
      <c r="W163" s="1"/>
      <c r="X163" s="1"/>
      <c r="Y163" s="1"/>
      <c r="Z163" s="1"/>
    </row>
    <row r="164" spans="1:26" ht="25.5">
      <c r="A164" s="229"/>
      <c r="B164" s="122" t="s">
        <v>71</v>
      </c>
      <c r="C164" s="123" t="s">
        <v>72</v>
      </c>
      <c r="D164" s="92"/>
      <c r="E164" s="122"/>
      <c r="F164" s="119"/>
      <c r="G164" s="181"/>
      <c r="H164" s="181"/>
      <c r="I164" s="181"/>
      <c r="J164" s="240">
        <f t="shared" si="11"/>
        <v>0</v>
      </c>
      <c r="K164" s="124"/>
      <c r="L164" s="64"/>
      <c r="M164" s="64"/>
      <c r="N164" s="64"/>
      <c r="O164" s="64"/>
      <c r="P164" s="64"/>
      <c r="Q164" s="64"/>
      <c r="R164" s="139"/>
      <c r="S164" s="1"/>
      <c r="T164" s="1"/>
      <c r="U164" s="1"/>
      <c r="V164" s="1"/>
      <c r="W164" s="1"/>
      <c r="X164" s="1"/>
      <c r="Y164" s="1"/>
      <c r="Z164" s="1"/>
    </row>
    <row r="165" spans="1:26" ht="25.5">
      <c r="A165" s="229"/>
      <c r="B165" s="122" t="s">
        <v>73</v>
      </c>
      <c r="C165" s="123" t="s">
        <v>74</v>
      </c>
      <c r="D165" s="92"/>
      <c r="E165" s="122"/>
      <c r="F165" s="119"/>
      <c r="G165" s="181"/>
      <c r="H165" s="181"/>
      <c r="I165" s="181"/>
      <c r="J165" s="240">
        <f t="shared" si="11"/>
        <v>0</v>
      </c>
      <c r="K165" s="124"/>
      <c r="L165" s="64"/>
      <c r="M165" s="64"/>
      <c r="N165" s="64"/>
      <c r="O165" s="64"/>
      <c r="P165" s="64"/>
      <c r="Q165" s="64"/>
      <c r="R165" s="139"/>
      <c r="S165" s="1"/>
      <c r="T165" s="1"/>
      <c r="U165" s="1"/>
      <c r="V165" s="1"/>
      <c r="W165" s="1"/>
      <c r="X165" s="1"/>
      <c r="Y165" s="1"/>
      <c r="Z165" s="1"/>
    </row>
    <row r="166" spans="1:26" ht="25.5">
      <c r="A166" s="229"/>
      <c r="B166" s="122" t="s">
        <v>75</v>
      </c>
      <c r="C166" s="123" t="s">
        <v>76</v>
      </c>
      <c r="D166" s="92"/>
      <c r="E166" s="122"/>
      <c r="F166" s="119"/>
      <c r="G166" s="181"/>
      <c r="H166" s="181"/>
      <c r="I166" s="181"/>
      <c r="J166" s="240">
        <f t="shared" si="11"/>
        <v>0</v>
      </c>
      <c r="K166" s="124"/>
      <c r="L166" s="64"/>
      <c r="M166" s="64"/>
      <c r="N166" s="64"/>
      <c r="O166" s="64"/>
      <c r="P166" s="64"/>
      <c r="Q166" s="64"/>
      <c r="R166" s="139"/>
      <c r="S166" s="1"/>
      <c r="T166" s="1"/>
      <c r="U166" s="1"/>
      <c r="V166" s="1"/>
      <c r="W166" s="1"/>
      <c r="X166" s="1"/>
      <c r="Y166" s="1"/>
      <c r="Z166" s="1"/>
    </row>
    <row r="167" spans="1:26" ht="25.5">
      <c r="A167" s="229"/>
      <c r="B167" s="122" t="s">
        <v>77</v>
      </c>
      <c r="C167" s="123" t="s">
        <v>78</v>
      </c>
      <c r="D167" s="92"/>
      <c r="E167" s="122"/>
      <c r="F167" s="119"/>
      <c r="G167" s="284"/>
      <c r="H167" s="284"/>
      <c r="I167" s="284"/>
      <c r="J167" s="285">
        <f t="shared" si="11"/>
        <v>0</v>
      </c>
      <c r="K167" s="124"/>
      <c r="L167" s="64"/>
      <c r="M167" s="64"/>
      <c r="N167" s="64"/>
      <c r="O167" s="64"/>
      <c r="P167" s="64"/>
      <c r="Q167" s="64"/>
      <c r="R167" s="139"/>
      <c r="S167" s="1"/>
      <c r="T167" s="1"/>
      <c r="U167" s="1"/>
      <c r="V167" s="1"/>
      <c r="W167" s="1"/>
      <c r="X167" s="1"/>
      <c r="Y167" s="1"/>
      <c r="Z167" s="1"/>
    </row>
    <row r="168" spans="1:26" ht="25.5">
      <c r="A168" s="229"/>
      <c r="B168" s="258"/>
      <c r="C168" s="256"/>
      <c r="D168" s="257"/>
      <c r="E168" s="258"/>
      <c r="F168" s="268"/>
      <c r="G168" s="286"/>
      <c r="H168" s="286"/>
      <c r="I168" s="286"/>
      <c r="J168" s="287"/>
      <c r="K168" s="124"/>
      <c r="L168" s="64"/>
      <c r="M168" s="64"/>
      <c r="N168" s="64"/>
      <c r="O168" s="64"/>
      <c r="P168" s="64"/>
      <c r="Q168" s="64"/>
      <c r="R168" s="189"/>
      <c r="S168" s="1"/>
      <c r="T168" s="1"/>
      <c r="U168" s="1"/>
      <c r="V168" s="1"/>
      <c r="W168" s="1"/>
      <c r="X168" s="1"/>
      <c r="Y168" s="1"/>
      <c r="Z168" s="1"/>
    </row>
    <row r="169" spans="1:26" ht="25.5">
      <c r="A169" s="229"/>
      <c r="B169" s="127"/>
      <c r="C169" s="117" t="s">
        <v>79</v>
      </c>
      <c r="D169" s="119"/>
      <c r="E169" s="119"/>
      <c r="F169" s="119"/>
      <c r="G169" s="281">
        <f>SUM(G158:G167)</f>
        <v>0</v>
      </c>
      <c r="H169" s="281">
        <f>SUM(H158:H167)</f>
        <v>0</v>
      </c>
      <c r="I169" s="281">
        <f>SUM(I158:I167)</f>
        <v>0</v>
      </c>
      <c r="J169" s="281">
        <f>SUM(J158:J167)</f>
        <v>0</v>
      </c>
      <c r="K169" s="124"/>
      <c r="L169" s="64"/>
      <c r="M169" s="64"/>
      <c r="N169" s="64"/>
      <c r="O169" s="64"/>
      <c r="P169" s="64"/>
      <c r="Q169" s="64"/>
      <c r="R169" s="189"/>
      <c r="S169" s="1"/>
      <c r="T169" s="1"/>
      <c r="U169" s="1"/>
      <c r="V169" s="1"/>
      <c r="W169" s="1"/>
      <c r="X169" s="1"/>
      <c r="Y169" s="1"/>
      <c r="Z169" s="1"/>
    </row>
    <row r="170" spans="1:26" ht="15" customHeight="1">
      <c r="A170" s="229"/>
      <c r="B170" s="64"/>
      <c r="C170" s="128"/>
      <c r="D170" s="128"/>
      <c r="E170" s="128"/>
      <c r="F170" s="128"/>
      <c r="G170" s="128"/>
      <c r="H170" s="60"/>
      <c r="I170" s="60"/>
      <c r="J170" s="64"/>
      <c r="K170" s="64"/>
      <c r="L170" s="64"/>
      <c r="M170" s="64"/>
      <c r="N170" s="64"/>
      <c r="O170" s="64"/>
      <c r="P170" s="64"/>
      <c r="Q170" s="64"/>
      <c r="R170" s="139"/>
      <c r="S170" s="1"/>
      <c r="T170" s="1"/>
      <c r="U170" s="1"/>
      <c r="V170" s="1"/>
      <c r="W170" s="1"/>
      <c r="X170" s="1"/>
      <c r="Y170" s="1"/>
      <c r="Z170" s="1"/>
    </row>
    <row r="171" spans="1:26" ht="15" customHeight="1">
      <c r="A171" s="229"/>
      <c r="B171" s="64"/>
      <c r="C171" s="128"/>
      <c r="D171" s="128"/>
      <c r="E171" s="128"/>
      <c r="F171" s="128"/>
      <c r="G171" s="128"/>
      <c r="H171" s="60"/>
      <c r="I171" s="60"/>
      <c r="J171" s="64"/>
      <c r="K171" s="64"/>
      <c r="L171" s="64"/>
      <c r="M171" s="64"/>
      <c r="N171" s="64"/>
      <c r="O171" s="64"/>
      <c r="P171" s="64"/>
      <c r="Q171" s="64"/>
      <c r="R171" s="139"/>
      <c r="S171" s="1"/>
      <c r="T171" s="1"/>
      <c r="U171" s="1"/>
      <c r="V171" s="1"/>
      <c r="W171" s="1"/>
      <c r="X171" s="1"/>
      <c r="Y171" s="1"/>
      <c r="Z171" s="1"/>
    </row>
    <row r="172" spans="1:26" ht="21" customHeight="1">
      <c r="A172" s="225">
        <v>4.8</v>
      </c>
      <c r="B172" s="215" t="s">
        <v>137</v>
      </c>
      <c r="C172" s="216"/>
      <c r="D172" s="217"/>
      <c r="E172" s="217"/>
      <c r="F172" s="217"/>
      <c r="G172" s="217"/>
      <c r="H172" s="217"/>
      <c r="I172" s="217"/>
      <c r="J172" s="217"/>
      <c r="K172" s="218"/>
      <c r="L172" s="218"/>
      <c r="M172" s="218"/>
      <c r="N172" s="218"/>
      <c r="O172" s="218"/>
      <c r="P172" s="218"/>
      <c r="Q172" s="64"/>
      <c r="R172" s="139"/>
      <c r="S172" s="1"/>
      <c r="T172" s="1"/>
      <c r="U172" s="1"/>
      <c r="V172" s="1"/>
      <c r="W172" s="1"/>
      <c r="X172" s="1"/>
      <c r="Y172" s="1"/>
      <c r="Z172" s="1"/>
    </row>
    <row r="173" spans="1:26" ht="15" customHeight="1">
      <c r="A173" s="225"/>
      <c r="B173" s="117"/>
      <c r="C173" s="118"/>
      <c r="D173" s="119"/>
      <c r="E173" s="119"/>
      <c r="F173" s="119"/>
      <c r="G173" s="119"/>
      <c r="H173" s="119"/>
      <c r="I173" s="119"/>
      <c r="J173" s="119"/>
      <c r="K173" s="64"/>
      <c r="L173" s="64"/>
      <c r="M173" s="64"/>
      <c r="N173" s="64"/>
      <c r="O173" s="64"/>
      <c r="P173" s="64"/>
      <c r="Q173" s="64"/>
      <c r="R173" s="139"/>
      <c r="S173" s="1"/>
      <c r="T173" s="1"/>
      <c r="U173" s="1"/>
      <c r="V173" s="1"/>
      <c r="W173" s="1"/>
      <c r="X173" s="1"/>
      <c r="Y173" s="1"/>
      <c r="Z173" s="1"/>
    </row>
    <row r="174" spans="1:26" ht="21.95" customHeight="1">
      <c r="A174" s="225"/>
      <c r="B174" s="117"/>
      <c r="C174" s="118"/>
      <c r="D174" s="119"/>
      <c r="E174" s="119"/>
      <c r="F174" s="119"/>
      <c r="G174" s="344" t="s">
        <v>138</v>
      </c>
      <c r="H174" s="344"/>
      <c r="I174" s="344" t="s">
        <v>139</v>
      </c>
      <c r="J174" s="344"/>
      <c r="K174" s="344" t="s">
        <v>140</v>
      </c>
      <c r="L174" s="344"/>
      <c r="M174" s="344" t="s">
        <v>141</v>
      </c>
      <c r="N174" s="344"/>
      <c r="O174" s="344" t="s">
        <v>79</v>
      </c>
      <c r="P174" s="344"/>
      <c r="Q174" s="103"/>
      <c r="R174" s="141"/>
      <c r="S174" s="2"/>
      <c r="T174" s="2"/>
      <c r="U174" s="2"/>
      <c r="V174" s="2"/>
      <c r="W174" s="1"/>
      <c r="X174" s="1"/>
      <c r="Y174" s="1"/>
      <c r="Z174" s="1"/>
    </row>
    <row r="175" spans="1:26" ht="54" customHeight="1">
      <c r="A175" s="229"/>
      <c r="B175" s="120"/>
      <c r="C175" s="119"/>
      <c r="D175" s="119"/>
      <c r="E175" s="119"/>
      <c r="F175" s="119"/>
      <c r="G175" s="242" t="s">
        <v>85</v>
      </c>
      <c r="H175" s="242" t="s">
        <v>86</v>
      </c>
      <c r="I175" s="242" t="s">
        <v>85</v>
      </c>
      <c r="J175" s="242" t="s">
        <v>86</v>
      </c>
      <c r="K175" s="242" t="s">
        <v>85</v>
      </c>
      <c r="L175" s="242" t="s">
        <v>86</v>
      </c>
      <c r="M175" s="242" t="s">
        <v>85</v>
      </c>
      <c r="N175" s="242" t="s">
        <v>86</v>
      </c>
      <c r="O175" s="242" t="s">
        <v>85</v>
      </c>
      <c r="P175" s="242" t="s">
        <v>86</v>
      </c>
      <c r="Q175" s="194" t="s">
        <v>58</v>
      </c>
      <c r="R175" s="141"/>
      <c r="S175" s="2"/>
      <c r="T175" s="2"/>
      <c r="U175" s="2"/>
      <c r="V175" s="2"/>
      <c r="W175" s="1"/>
      <c r="X175" s="1"/>
      <c r="Y175" s="1"/>
      <c r="Z175" s="1"/>
    </row>
    <row r="176" spans="1:26" ht="15" customHeight="1">
      <c r="A176" s="229"/>
      <c r="B176" s="122" t="s">
        <v>59</v>
      </c>
      <c r="C176" s="123" t="s">
        <v>60</v>
      </c>
      <c r="D176" s="92"/>
      <c r="E176" s="122"/>
      <c r="F176" s="119"/>
      <c r="G176" s="233"/>
      <c r="H176" s="234"/>
      <c r="I176" s="233"/>
      <c r="J176" s="234"/>
      <c r="K176" s="233"/>
      <c r="L176" s="234"/>
      <c r="M176" s="233"/>
      <c r="N176" s="234"/>
      <c r="O176" s="237">
        <f>G176+I176+K176+M176</f>
        <v>0</v>
      </c>
      <c r="P176" s="192">
        <f>H176+J176+L176+N176</f>
        <v>0</v>
      </c>
      <c r="Q176" s="124" t="str">
        <f>IF(ABS(P176-H102)&lt;0.005,"","Section 4.6 and section 4.8 must match")</f>
        <v/>
      </c>
      <c r="R176" s="190"/>
      <c r="S176" s="25"/>
      <c r="T176" s="25"/>
      <c r="U176" s="25"/>
      <c r="V176" s="25"/>
      <c r="W176" s="1"/>
      <c r="X176" s="1"/>
      <c r="Y176" s="1"/>
      <c r="Z176" s="1"/>
    </row>
    <row r="177" spans="1:27" ht="15" customHeight="1">
      <c r="A177" s="229"/>
      <c r="B177" s="122" t="s">
        <v>61</v>
      </c>
      <c r="C177" s="123" t="s">
        <v>62</v>
      </c>
      <c r="D177" s="92"/>
      <c r="E177" s="122"/>
      <c r="F177" s="119"/>
      <c r="G177" s="233"/>
      <c r="H177" s="234"/>
      <c r="I177" s="233"/>
      <c r="J177" s="234"/>
      <c r="K177" s="233"/>
      <c r="L177" s="234"/>
      <c r="M177" s="233"/>
      <c r="N177" s="234"/>
      <c r="O177" s="237">
        <f t="shared" ref="O177:P185" si="12">G177+I177+K177+M177</f>
        <v>0</v>
      </c>
      <c r="P177" s="192">
        <f t="shared" si="12"/>
        <v>0</v>
      </c>
      <c r="Q177" s="124" t="str">
        <f t="shared" ref="Q177:Q185" si="13">IF(ABS(P177-H103)&lt;0.005,"","Section 4.6 and section 4.8 must match")</f>
        <v/>
      </c>
      <c r="R177" s="190"/>
      <c r="S177" s="25"/>
      <c r="T177" s="25"/>
      <c r="U177" s="25"/>
      <c r="V177" s="25"/>
      <c r="W177" s="1"/>
      <c r="X177" s="1"/>
      <c r="Y177" s="1"/>
      <c r="Z177" s="1"/>
    </row>
    <row r="178" spans="1:27" ht="15" customHeight="1">
      <c r="A178" s="229"/>
      <c r="B178" s="122" t="s">
        <v>63</v>
      </c>
      <c r="C178" s="123" t="s">
        <v>64</v>
      </c>
      <c r="D178" s="92"/>
      <c r="E178" s="122"/>
      <c r="F178" s="119"/>
      <c r="G178" s="233"/>
      <c r="H178" s="234"/>
      <c r="I178" s="233"/>
      <c r="J178" s="234"/>
      <c r="K178" s="233"/>
      <c r="L178" s="234"/>
      <c r="M178" s="233"/>
      <c r="N178" s="234"/>
      <c r="O178" s="237">
        <f t="shared" si="12"/>
        <v>0</v>
      </c>
      <c r="P178" s="192">
        <f t="shared" si="12"/>
        <v>0</v>
      </c>
      <c r="Q178" s="124" t="str">
        <f t="shared" si="13"/>
        <v/>
      </c>
      <c r="R178" s="190"/>
      <c r="S178" s="25"/>
      <c r="T178" s="25"/>
      <c r="U178" s="25"/>
      <c r="V178" s="25"/>
      <c r="W178" s="1"/>
      <c r="X178" s="1"/>
      <c r="Y178" s="1"/>
      <c r="Z178" s="1"/>
    </row>
    <row r="179" spans="1:27" ht="15" customHeight="1">
      <c r="A179" s="229"/>
      <c r="B179" s="122" t="s">
        <v>65</v>
      </c>
      <c r="C179" s="123" t="s">
        <v>66</v>
      </c>
      <c r="D179" s="92"/>
      <c r="E179" s="122"/>
      <c r="F179" s="119"/>
      <c r="G179" s="233"/>
      <c r="H179" s="234"/>
      <c r="I179" s="233"/>
      <c r="J179" s="234"/>
      <c r="K179" s="233"/>
      <c r="L179" s="234"/>
      <c r="M179" s="233"/>
      <c r="N179" s="234"/>
      <c r="O179" s="237">
        <f t="shared" si="12"/>
        <v>0</v>
      </c>
      <c r="P179" s="192">
        <f t="shared" si="12"/>
        <v>0</v>
      </c>
      <c r="Q179" s="124" t="str">
        <f t="shared" si="13"/>
        <v/>
      </c>
      <c r="R179" s="190"/>
      <c r="S179" s="25"/>
      <c r="T179" s="25"/>
      <c r="U179" s="25"/>
      <c r="V179" s="25"/>
      <c r="W179" s="1"/>
      <c r="X179" s="1"/>
      <c r="Y179" s="1"/>
      <c r="Z179" s="1"/>
    </row>
    <row r="180" spans="1:27" ht="15" customHeight="1">
      <c r="A180" s="229"/>
      <c r="B180" s="122" t="s">
        <v>67</v>
      </c>
      <c r="C180" s="123" t="s">
        <v>68</v>
      </c>
      <c r="D180" s="92"/>
      <c r="E180" s="122"/>
      <c r="F180" s="119"/>
      <c r="G180" s="233"/>
      <c r="H180" s="234"/>
      <c r="I180" s="233"/>
      <c r="J180" s="234"/>
      <c r="K180" s="233"/>
      <c r="L180" s="234"/>
      <c r="M180" s="233"/>
      <c r="N180" s="234"/>
      <c r="O180" s="237">
        <f t="shared" si="12"/>
        <v>0</v>
      </c>
      <c r="P180" s="192">
        <f t="shared" si="12"/>
        <v>0</v>
      </c>
      <c r="Q180" s="124" t="str">
        <f t="shared" si="13"/>
        <v/>
      </c>
      <c r="R180" s="190"/>
      <c r="S180" s="25"/>
      <c r="T180" s="25"/>
      <c r="U180" s="25"/>
      <c r="V180" s="25"/>
      <c r="W180" s="1"/>
      <c r="X180" s="1"/>
      <c r="Y180" s="1"/>
      <c r="Z180" s="1"/>
    </row>
    <row r="181" spans="1:27" ht="15" customHeight="1">
      <c r="A181" s="229"/>
      <c r="B181" s="122" t="s">
        <v>69</v>
      </c>
      <c r="C181" s="123" t="s">
        <v>70</v>
      </c>
      <c r="D181" s="92"/>
      <c r="E181" s="122"/>
      <c r="F181" s="119"/>
      <c r="G181" s="233"/>
      <c r="H181" s="234"/>
      <c r="I181" s="233"/>
      <c r="J181" s="234"/>
      <c r="K181" s="233"/>
      <c r="L181" s="234"/>
      <c r="M181" s="233"/>
      <c r="N181" s="234"/>
      <c r="O181" s="237">
        <f t="shared" si="12"/>
        <v>0</v>
      </c>
      <c r="P181" s="192">
        <f t="shared" si="12"/>
        <v>0</v>
      </c>
      <c r="Q181" s="124" t="str">
        <f t="shared" si="13"/>
        <v/>
      </c>
      <c r="R181" s="190"/>
      <c r="S181" s="25"/>
      <c r="T181" s="25"/>
      <c r="U181" s="25"/>
      <c r="V181" s="25"/>
      <c r="W181" s="1"/>
      <c r="X181" s="1"/>
      <c r="Y181" s="1"/>
      <c r="Z181" s="1"/>
    </row>
    <row r="182" spans="1:27" ht="15" customHeight="1">
      <c r="A182" s="229"/>
      <c r="B182" s="122" t="s">
        <v>71</v>
      </c>
      <c r="C182" s="123" t="s">
        <v>72</v>
      </c>
      <c r="D182" s="92"/>
      <c r="E182" s="122"/>
      <c r="F182" s="119"/>
      <c r="G182" s="233"/>
      <c r="H182" s="234"/>
      <c r="I182" s="233"/>
      <c r="J182" s="234"/>
      <c r="K182" s="233"/>
      <c r="L182" s="234"/>
      <c r="M182" s="233"/>
      <c r="N182" s="234"/>
      <c r="O182" s="237">
        <f t="shared" si="12"/>
        <v>0</v>
      </c>
      <c r="P182" s="192">
        <f t="shared" si="12"/>
        <v>0</v>
      </c>
      <c r="Q182" s="124" t="str">
        <f t="shared" si="13"/>
        <v/>
      </c>
      <c r="R182" s="190"/>
      <c r="S182" s="25"/>
      <c r="T182" s="25"/>
      <c r="U182" s="25"/>
      <c r="V182" s="25"/>
      <c r="W182" s="1"/>
      <c r="X182" s="1"/>
      <c r="Y182" s="1"/>
      <c r="Z182" s="1"/>
    </row>
    <row r="183" spans="1:27" ht="15" customHeight="1">
      <c r="A183" s="229"/>
      <c r="B183" s="122" t="s">
        <v>73</v>
      </c>
      <c r="C183" s="123" t="s">
        <v>74</v>
      </c>
      <c r="D183" s="92"/>
      <c r="E183" s="122"/>
      <c r="F183" s="119"/>
      <c r="G183" s="233"/>
      <c r="H183" s="234"/>
      <c r="I183" s="233"/>
      <c r="J183" s="234"/>
      <c r="K183" s="233"/>
      <c r="L183" s="234"/>
      <c r="M183" s="233"/>
      <c r="N183" s="234"/>
      <c r="O183" s="237">
        <f t="shared" si="12"/>
        <v>0</v>
      </c>
      <c r="P183" s="192">
        <f t="shared" si="12"/>
        <v>0</v>
      </c>
      <c r="Q183" s="124" t="str">
        <f t="shared" si="13"/>
        <v/>
      </c>
      <c r="R183" s="190"/>
      <c r="S183" s="25"/>
      <c r="T183" s="25"/>
      <c r="U183" s="25"/>
      <c r="V183" s="25"/>
      <c r="W183" s="1"/>
      <c r="X183" s="1"/>
      <c r="Y183" s="1"/>
      <c r="Z183" s="1"/>
    </row>
    <row r="184" spans="1:27" ht="15" customHeight="1">
      <c r="A184" s="229"/>
      <c r="B184" s="122" t="s">
        <v>75</v>
      </c>
      <c r="C184" s="123" t="s">
        <v>76</v>
      </c>
      <c r="D184" s="92"/>
      <c r="E184" s="122"/>
      <c r="F184" s="119"/>
      <c r="G184" s="233"/>
      <c r="H184" s="234"/>
      <c r="I184" s="233"/>
      <c r="J184" s="234"/>
      <c r="K184" s="233"/>
      <c r="L184" s="234"/>
      <c r="M184" s="233"/>
      <c r="N184" s="234"/>
      <c r="O184" s="237">
        <f t="shared" si="12"/>
        <v>0</v>
      </c>
      <c r="P184" s="192">
        <f t="shared" si="12"/>
        <v>0</v>
      </c>
      <c r="Q184" s="124" t="str">
        <f t="shared" si="13"/>
        <v/>
      </c>
      <c r="R184" s="190"/>
      <c r="S184" s="25"/>
      <c r="T184" s="25"/>
      <c r="U184" s="25"/>
      <c r="V184" s="25"/>
      <c r="W184" s="1"/>
      <c r="X184" s="1"/>
      <c r="Y184" s="1"/>
      <c r="Z184" s="1"/>
    </row>
    <row r="185" spans="1:27" ht="15" customHeight="1">
      <c r="A185" s="229"/>
      <c r="B185" s="122" t="s">
        <v>77</v>
      </c>
      <c r="C185" s="123" t="s">
        <v>78</v>
      </c>
      <c r="D185" s="92"/>
      <c r="E185" s="122"/>
      <c r="F185" s="119"/>
      <c r="G185" s="271"/>
      <c r="H185" s="272"/>
      <c r="I185" s="271"/>
      <c r="J185" s="272"/>
      <c r="K185" s="271"/>
      <c r="L185" s="272"/>
      <c r="M185" s="271"/>
      <c r="N185" s="272"/>
      <c r="O185" s="291">
        <f t="shared" si="12"/>
        <v>0</v>
      </c>
      <c r="P185" s="292">
        <f t="shared" si="12"/>
        <v>0</v>
      </c>
      <c r="Q185" s="124" t="str">
        <f t="shared" si="13"/>
        <v/>
      </c>
      <c r="R185" s="190"/>
      <c r="S185" s="25"/>
      <c r="T185" s="25"/>
      <c r="U185" s="25"/>
      <c r="V185" s="25"/>
      <c r="W185" s="1"/>
      <c r="X185" s="1"/>
      <c r="Y185" s="1"/>
      <c r="Z185" s="1"/>
    </row>
    <row r="186" spans="1:27" s="270" customFormat="1" ht="15" customHeight="1">
      <c r="A186" s="267"/>
      <c r="B186" s="258"/>
      <c r="C186" s="256"/>
      <c r="D186" s="257"/>
      <c r="E186" s="258"/>
      <c r="F186" s="268"/>
      <c r="G186" s="275"/>
      <c r="H186" s="275"/>
      <c r="I186" s="275"/>
      <c r="J186" s="275"/>
      <c r="K186" s="275"/>
      <c r="L186" s="275"/>
      <c r="M186" s="275"/>
      <c r="N186" s="275"/>
      <c r="O186" s="293"/>
      <c r="P186" s="294"/>
      <c r="Q186" s="288"/>
      <c r="R186" s="289"/>
      <c r="S186" s="290"/>
      <c r="T186" s="290"/>
      <c r="U186" s="290"/>
      <c r="V186" s="290"/>
    </row>
    <row r="187" spans="1:27" ht="15" customHeight="1">
      <c r="A187" s="229"/>
      <c r="B187" s="127"/>
      <c r="C187" s="117" t="s">
        <v>79</v>
      </c>
      <c r="D187" s="119"/>
      <c r="E187" s="119"/>
      <c r="F187" s="119"/>
      <c r="G187" s="273">
        <f t="shared" ref="G187:P187" si="14">SUM(G176:G185)</f>
        <v>0</v>
      </c>
      <c r="H187" s="274">
        <f t="shared" si="14"/>
        <v>0</v>
      </c>
      <c r="I187" s="273">
        <f t="shared" si="14"/>
        <v>0</v>
      </c>
      <c r="J187" s="274">
        <f t="shared" si="14"/>
        <v>0</v>
      </c>
      <c r="K187" s="273">
        <f t="shared" si="14"/>
        <v>0</v>
      </c>
      <c r="L187" s="274">
        <f t="shared" si="14"/>
        <v>0</v>
      </c>
      <c r="M187" s="273">
        <f t="shared" si="14"/>
        <v>0</v>
      </c>
      <c r="N187" s="274">
        <f t="shared" si="14"/>
        <v>0</v>
      </c>
      <c r="O187" s="273">
        <f t="shared" si="14"/>
        <v>0</v>
      </c>
      <c r="P187" s="274">
        <f t="shared" si="14"/>
        <v>0</v>
      </c>
      <c r="Q187" s="64"/>
      <c r="R187" s="139"/>
      <c r="S187" s="1"/>
      <c r="T187" s="1"/>
      <c r="U187" s="1"/>
      <c r="V187" s="1"/>
      <c r="W187" s="1"/>
      <c r="X187" s="1"/>
      <c r="Y187" s="1"/>
      <c r="Z187" s="1"/>
    </row>
    <row r="188" spans="1:27" s="22" customFormat="1" ht="15" customHeight="1">
      <c r="A188" s="229"/>
      <c r="B188" s="127"/>
      <c r="C188" s="117"/>
      <c r="D188" s="119"/>
      <c r="E188" s="119"/>
      <c r="F188" s="119"/>
      <c r="G188" s="191"/>
      <c r="H188" s="178"/>
      <c r="I188" s="191"/>
      <c r="J188" s="178"/>
      <c r="K188" s="191"/>
      <c r="L188" s="178"/>
      <c r="M188" s="191"/>
      <c r="N188" s="178"/>
      <c r="O188" s="191"/>
      <c r="P188" s="178"/>
      <c r="Q188" s="178"/>
      <c r="R188" s="160"/>
      <c r="S188" s="24"/>
      <c r="T188" s="24"/>
      <c r="U188" s="24"/>
      <c r="V188" s="24"/>
      <c r="W188" s="1"/>
      <c r="X188" s="1"/>
      <c r="Y188" s="1"/>
      <c r="Z188" s="1"/>
      <c r="AA188" s="3"/>
    </row>
    <row r="189" spans="1:27" ht="15" customHeight="1">
      <c r="A189" s="229"/>
      <c r="B189" s="64"/>
      <c r="C189" s="128"/>
      <c r="D189" s="128"/>
      <c r="E189" s="128"/>
      <c r="F189" s="128"/>
      <c r="G189" s="128"/>
      <c r="H189" s="60"/>
      <c r="I189" s="60"/>
      <c r="J189" s="64"/>
      <c r="K189" s="64"/>
      <c r="L189" s="64"/>
      <c r="M189" s="64"/>
      <c r="N189" s="64"/>
      <c r="O189" s="64"/>
      <c r="P189" s="64"/>
      <c r="Q189" s="64"/>
      <c r="R189" s="139"/>
      <c r="S189" s="1"/>
      <c r="T189" s="1"/>
      <c r="U189" s="1"/>
      <c r="V189" s="1"/>
      <c r="W189" s="1"/>
      <c r="X189" s="1"/>
      <c r="Y189" s="1"/>
      <c r="Z189" s="1"/>
    </row>
    <row r="190" spans="1:27" ht="25.5">
      <c r="A190" s="225">
        <v>4.9000000000000004</v>
      </c>
      <c r="B190" s="215" t="s">
        <v>142</v>
      </c>
      <c r="C190" s="216"/>
      <c r="D190" s="217"/>
      <c r="E190" s="217"/>
      <c r="F190" s="217"/>
      <c r="G190" s="217"/>
      <c r="H190" s="217"/>
      <c r="I190" s="217"/>
      <c r="J190" s="217"/>
      <c r="K190" s="217"/>
      <c r="L190" s="218"/>
      <c r="M190" s="218"/>
      <c r="N190" s="218"/>
      <c r="O190" s="218"/>
      <c r="P190" s="218"/>
      <c r="Q190" s="64"/>
      <c r="R190" s="139"/>
      <c r="S190" s="1"/>
      <c r="T190" s="1"/>
      <c r="U190" s="1"/>
      <c r="V190" s="1"/>
      <c r="W190" s="1"/>
      <c r="X190" s="1"/>
      <c r="Y190" s="1"/>
      <c r="Z190" s="1"/>
    </row>
    <row r="191" spans="1:27" ht="25.5">
      <c r="A191" s="225"/>
      <c r="B191" s="117"/>
      <c r="C191" s="118"/>
      <c r="D191" s="119"/>
      <c r="E191" s="119"/>
      <c r="F191" s="119"/>
      <c r="G191" s="119"/>
      <c r="H191" s="119"/>
      <c r="I191" s="119"/>
      <c r="J191" s="119"/>
      <c r="K191" s="119"/>
      <c r="L191" s="64"/>
      <c r="M191" s="64"/>
      <c r="N191" s="64"/>
      <c r="O191" s="64"/>
      <c r="P191" s="64"/>
      <c r="Q191" s="64"/>
      <c r="R191" s="139"/>
      <c r="S191" s="1"/>
      <c r="T191" s="1"/>
      <c r="U191" s="1"/>
      <c r="V191" s="1"/>
      <c r="W191" s="1"/>
      <c r="X191" s="1"/>
      <c r="Y191" s="1"/>
      <c r="Z191" s="1"/>
    </row>
    <row r="192" spans="1:27" ht="59.1" customHeight="1">
      <c r="A192" s="229"/>
      <c r="B192" s="120"/>
      <c r="C192" s="119"/>
      <c r="D192" s="119"/>
      <c r="E192" s="119"/>
      <c r="F192" s="119"/>
      <c r="G192" s="242" t="s">
        <v>143</v>
      </c>
      <c r="H192" s="64"/>
      <c r="I192" s="64"/>
      <c r="J192" s="64"/>
      <c r="K192" s="64"/>
      <c r="L192" s="64"/>
      <c r="M192" s="64"/>
      <c r="N192" s="64"/>
      <c r="O192" s="64"/>
      <c r="P192" s="64"/>
      <c r="Q192" s="64"/>
      <c r="R192" s="139"/>
      <c r="S192" s="1"/>
      <c r="T192" s="1"/>
      <c r="U192" s="1"/>
      <c r="V192" s="1"/>
      <c r="W192" s="1"/>
      <c r="X192" s="1"/>
      <c r="Y192" s="1"/>
      <c r="Z192" s="1"/>
    </row>
    <row r="193" spans="1:26" ht="25.5">
      <c r="A193" s="229"/>
      <c r="B193" s="122" t="s">
        <v>59</v>
      </c>
      <c r="C193" s="123" t="s">
        <v>60</v>
      </c>
      <c r="D193" s="92"/>
      <c r="E193" s="122"/>
      <c r="F193" s="119"/>
      <c r="G193" s="234"/>
      <c r="H193" s="64"/>
      <c r="I193" s="64"/>
      <c r="J193" s="64"/>
      <c r="K193" s="64"/>
      <c r="L193" s="64"/>
      <c r="M193" s="64"/>
      <c r="N193" s="64"/>
      <c r="O193" s="64"/>
      <c r="P193" s="64"/>
      <c r="Q193" s="64"/>
      <c r="R193" s="139"/>
      <c r="S193" s="1"/>
      <c r="T193" s="1"/>
      <c r="U193" s="1"/>
      <c r="V193" s="1"/>
      <c r="W193" s="1"/>
      <c r="X193" s="1"/>
      <c r="Y193" s="1"/>
      <c r="Z193" s="1"/>
    </row>
    <row r="194" spans="1:26" ht="25.5">
      <c r="A194" s="229"/>
      <c r="B194" s="122" t="s">
        <v>61</v>
      </c>
      <c r="C194" s="123" t="s">
        <v>62</v>
      </c>
      <c r="D194" s="92"/>
      <c r="E194" s="122"/>
      <c r="F194" s="119"/>
      <c r="G194" s="234"/>
      <c r="H194" s="64"/>
      <c r="I194" s="64"/>
      <c r="J194" s="64"/>
      <c r="K194" s="64"/>
      <c r="L194" s="64"/>
      <c r="M194" s="64"/>
      <c r="N194" s="64"/>
      <c r="O194" s="64"/>
      <c r="P194" s="64"/>
      <c r="Q194" s="64"/>
      <c r="R194" s="139"/>
      <c r="S194" s="1"/>
      <c r="T194" s="1"/>
      <c r="U194" s="1"/>
      <c r="V194" s="1"/>
      <c r="W194" s="1"/>
      <c r="X194" s="1"/>
      <c r="Y194" s="1"/>
      <c r="Z194" s="1"/>
    </row>
    <row r="195" spans="1:26" ht="25.5">
      <c r="A195" s="229"/>
      <c r="B195" s="122" t="s">
        <v>63</v>
      </c>
      <c r="C195" s="123" t="s">
        <v>64</v>
      </c>
      <c r="D195" s="92"/>
      <c r="E195" s="122"/>
      <c r="F195" s="119"/>
      <c r="G195" s="234"/>
      <c r="H195" s="64"/>
      <c r="I195" s="64"/>
      <c r="J195" s="64"/>
      <c r="K195" s="64"/>
      <c r="L195" s="64"/>
      <c r="M195" s="64"/>
      <c r="N195" s="64"/>
      <c r="O195" s="64"/>
      <c r="P195" s="64"/>
      <c r="Q195" s="64"/>
      <c r="R195" s="139"/>
      <c r="S195" s="1"/>
      <c r="T195" s="1"/>
      <c r="U195" s="1"/>
      <c r="V195" s="1"/>
      <c r="W195" s="1"/>
      <c r="X195" s="1"/>
      <c r="Y195" s="1"/>
      <c r="Z195" s="1"/>
    </row>
    <row r="196" spans="1:26" ht="25.5">
      <c r="A196" s="229"/>
      <c r="B196" s="122" t="s">
        <v>65</v>
      </c>
      <c r="C196" s="123" t="s">
        <v>66</v>
      </c>
      <c r="D196" s="92"/>
      <c r="E196" s="122"/>
      <c r="F196" s="119"/>
      <c r="G196" s="234"/>
      <c r="H196" s="64"/>
      <c r="I196" s="64"/>
      <c r="J196" s="64"/>
      <c r="K196" s="64"/>
      <c r="L196" s="64"/>
      <c r="M196" s="64"/>
      <c r="N196" s="64"/>
      <c r="O196" s="64"/>
      <c r="P196" s="64"/>
      <c r="Q196" s="64"/>
      <c r="R196" s="139"/>
      <c r="S196" s="1"/>
      <c r="T196" s="1"/>
      <c r="U196" s="1"/>
      <c r="V196" s="1"/>
      <c r="W196" s="1"/>
      <c r="X196" s="1"/>
      <c r="Y196" s="1"/>
      <c r="Z196" s="1"/>
    </row>
    <row r="197" spans="1:26" ht="25.5">
      <c r="A197" s="229"/>
      <c r="B197" s="122" t="s">
        <v>67</v>
      </c>
      <c r="C197" s="123" t="s">
        <v>68</v>
      </c>
      <c r="D197" s="92"/>
      <c r="E197" s="122"/>
      <c r="F197" s="119"/>
      <c r="G197" s="234"/>
      <c r="H197" s="64"/>
      <c r="I197" s="64"/>
      <c r="J197" s="64"/>
      <c r="K197" s="64"/>
      <c r="L197" s="64"/>
      <c r="M197" s="64"/>
      <c r="N197" s="64"/>
      <c r="O197" s="64"/>
      <c r="P197" s="64"/>
      <c r="Q197" s="64"/>
      <c r="R197" s="139"/>
      <c r="S197" s="1"/>
      <c r="T197" s="1"/>
      <c r="U197" s="1"/>
      <c r="V197" s="1"/>
      <c r="W197" s="1"/>
      <c r="X197" s="1"/>
      <c r="Y197" s="1"/>
      <c r="Z197" s="1"/>
    </row>
    <row r="198" spans="1:26" ht="25.5">
      <c r="A198" s="229"/>
      <c r="B198" s="122" t="s">
        <v>69</v>
      </c>
      <c r="C198" s="123" t="s">
        <v>70</v>
      </c>
      <c r="D198" s="92"/>
      <c r="E198" s="122"/>
      <c r="F198" s="119"/>
      <c r="G198" s="234"/>
      <c r="H198" s="64"/>
      <c r="I198" s="64"/>
      <c r="J198" s="64"/>
      <c r="K198" s="64"/>
      <c r="L198" s="64"/>
      <c r="M198" s="64"/>
      <c r="N198" s="64"/>
      <c r="O198" s="64"/>
      <c r="P198" s="64"/>
      <c r="Q198" s="64"/>
      <c r="R198" s="139"/>
      <c r="S198" s="1"/>
      <c r="T198" s="1"/>
      <c r="U198" s="1"/>
      <c r="V198" s="1"/>
      <c r="W198" s="1"/>
      <c r="X198" s="1"/>
      <c r="Y198" s="1"/>
      <c r="Z198" s="1"/>
    </row>
    <row r="199" spans="1:26" ht="25.5">
      <c r="A199" s="229"/>
      <c r="B199" s="122" t="s">
        <v>71</v>
      </c>
      <c r="C199" s="123" t="s">
        <v>72</v>
      </c>
      <c r="D199" s="92"/>
      <c r="E199" s="122"/>
      <c r="F199" s="119"/>
      <c r="G199" s="234"/>
      <c r="H199" s="64"/>
      <c r="I199" s="64"/>
      <c r="J199" s="64"/>
      <c r="K199" s="64"/>
      <c r="L199" s="64"/>
      <c r="M199" s="64"/>
      <c r="N199" s="64"/>
      <c r="O199" s="64"/>
      <c r="P199" s="64"/>
      <c r="Q199" s="64"/>
      <c r="R199" s="139"/>
      <c r="S199" s="1"/>
      <c r="T199" s="1"/>
      <c r="U199" s="1"/>
      <c r="V199" s="1"/>
      <c r="W199" s="1"/>
      <c r="X199" s="1"/>
      <c r="Y199" s="1"/>
      <c r="Z199" s="1"/>
    </row>
    <row r="200" spans="1:26" ht="25.5">
      <c r="A200" s="229"/>
      <c r="B200" s="122" t="s">
        <v>73</v>
      </c>
      <c r="C200" s="123" t="s">
        <v>74</v>
      </c>
      <c r="D200" s="92"/>
      <c r="E200" s="122"/>
      <c r="F200" s="119"/>
      <c r="G200" s="234"/>
      <c r="H200" s="64"/>
      <c r="I200" s="64"/>
      <c r="J200" s="64"/>
      <c r="K200" s="64"/>
      <c r="L200" s="64"/>
      <c r="M200" s="64"/>
      <c r="N200" s="64"/>
      <c r="O200" s="64"/>
      <c r="P200" s="64"/>
      <c r="Q200" s="64"/>
      <c r="R200" s="139"/>
      <c r="S200" s="1"/>
      <c r="T200" s="1"/>
      <c r="U200" s="1"/>
      <c r="V200" s="1"/>
      <c r="W200" s="1"/>
      <c r="X200" s="1"/>
      <c r="Y200" s="1"/>
      <c r="Z200" s="1"/>
    </row>
    <row r="201" spans="1:26" ht="25.5">
      <c r="A201" s="229"/>
      <c r="B201" s="122" t="s">
        <v>75</v>
      </c>
      <c r="C201" s="123" t="s">
        <v>76</v>
      </c>
      <c r="D201" s="92"/>
      <c r="E201" s="122"/>
      <c r="F201" s="119"/>
      <c r="G201" s="234"/>
      <c r="H201" s="64"/>
      <c r="I201" s="64"/>
      <c r="J201" s="64"/>
      <c r="K201" s="64"/>
      <c r="L201" s="64"/>
      <c r="M201" s="64"/>
      <c r="N201" s="64"/>
      <c r="O201" s="64"/>
      <c r="P201" s="64"/>
      <c r="Q201" s="64"/>
      <c r="R201" s="139"/>
      <c r="S201" s="1"/>
      <c r="T201" s="1"/>
      <c r="U201" s="1"/>
      <c r="V201" s="1"/>
      <c r="W201" s="1"/>
      <c r="X201" s="1"/>
      <c r="Y201" s="1"/>
      <c r="Z201" s="1"/>
    </row>
    <row r="202" spans="1:26" ht="25.5">
      <c r="A202" s="229"/>
      <c r="B202" s="122" t="s">
        <v>77</v>
      </c>
      <c r="C202" s="123" t="s">
        <v>78</v>
      </c>
      <c r="D202" s="92"/>
      <c r="E202" s="122"/>
      <c r="F202" s="119"/>
      <c r="G202" s="272"/>
      <c r="H202" s="64"/>
      <c r="I202" s="64"/>
      <c r="J202" s="64"/>
      <c r="K202" s="64"/>
      <c r="L202" s="64"/>
      <c r="M202" s="64"/>
      <c r="N202" s="64"/>
      <c r="O202" s="64"/>
      <c r="P202" s="64"/>
      <c r="Q202" s="64"/>
      <c r="R202" s="139"/>
      <c r="S202" s="1"/>
      <c r="T202" s="1"/>
      <c r="U202" s="1"/>
      <c r="V202" s="1"/>
      <c r="W202" s="1"/>
      <c r="X202" s="1"/>
      <c r="Y202" s="1"/>
      <c r="Z202" s="1"/>
    </row>
    <row r="203" spans="1:26" ht="25.5">
      <c r="A203" s="267"/>
      <c r="B203" s="258"/>
      <c r="C203" s="256"/>
      <c r="D203" s="257"/>
      <c r="E203" s="258"/>
      <c r="F203" s="268"/>
      <c r="G203" s="276"/>
      <c r="H203" s="64"/>
      <c r="I203" s="64"/>
      <c r="J203" s="64"/>
      <c r="K203" s="64"/>
      <c r="L203" s="64"/>
      <c r="M203" s="64"/>
      <c r="N203" s="64"/>
      <c r="O203" s="64"/>
      <c r="P203" s="64"/>
      <c r="Q203" s="64"/>
      <c r="R203" s="139"/>
      <c r="S203" s="1"/>
      <c r="T203" s="1"/>
      <c r="U203" s="1"/>
      <c r="V203" s="1"/>
      <c r="W203" s="1"/>
      <c r="X203" s="1"/>
      <c r="Y203" s="1"/>
      <c r="Z203" s="1"/>
    </row>
    <row r="204" spans="1:26" ht="25.5">
      <c r="A204" s="229"/>
      <c r="B204" s="127"/>
      <c r="C204" s="117" t="s">
        <v>79</v>
      </c>
      <c r="D204" s="119"/>
      <c r="E204" s="119"/>
      <c r="F204" s="119"/>
      <c r="G204" s="274">
        <f>SUM(G193:G202)</f>
        <v>0</v>
      </c>
      <c r="H204" s="64"/>
      <c r="I204" s="64"/>
      <c r="J204" s="64"/>
      <c r="K204" s="64"/>
      <c r="L204" s="64"/>
      <c r="M204" s="64"/>
      <c r="N204" s="64"/>
      <c r="O204" s="64"/>
      <c r="P204" s="64"/>
      <c r="Q204" s="64"/>
      <c r="R204" s="139"/>
      <c r="S204" s="1"/>
      <c r="T204" s="1"/>
      <c r="U204" s="1"/>
      <c r="V204" s="1"/>
      <c r="W204" s="1"/>
      <c r="X204" s="1"/>
      <c r="Y204" s="1"/>
      <c r="Z204" s="1"/>
    </row>
    <row r="205" spans="1:26" ht="15" customHeight="1">
      <c r="A205" s="229"/>
      <c r="B205" s="64"/>
      <c r="C205" s="128"/>
      <c r="D205" s="128"/>
      <c r="E205" s="128"/>
      <c r="F205" s="128"/>
      <c r="G205" s="128"/>
      <c r="H205" s="60"/>
      <c r="I205" s="60"/>
      <c r="J205" s="60"/>
      <c r="K205" s="60"/>
      <c r="L205" s="64"/>
      <c r="M205" s="64"/>
      <c r="N205" s="64"/>
      <c r="O205" s="64"/>
      <c r="P205" s="64"/>
      <c r="Q205" s="64"/>
      <c r="R205" s="139"/>
      <c r="S205" s="1"/>
      <c r="T205" s="1"/>
      <c r="U205" s="1"/>
      <c r="V205" s="1"/>
      <c r="W205" s="1"/>
      <c r="X205" s="1"/>
      <c r="Y205" s="1"/>
      <c r="Z205" s="1"/>
    </row>
    <row r="206" spans="1:26" ht="15" customHeight="1">
      <c r="A206" s="229" t="s">
        <v>136</v>
      </c>
      <c r="B206" s="64"/>
      <c r="C206" s="128"/>
      <c r="D206" s="128"/>
      <c r="E206" s="128"/>
      <c r="F206" s="128"/>
      <c r="G206" s="128"/>
      <c r="H206" s="60"/>
      <c r="I206" s="60"/>
      <c r="J206" s="60"/>
      <c r="K206" s="60"/>
      <c r="L206" s="64"/>
      <c r="M206" s="64"/>
      <c r="N206" s="64"/>
      <c r="O206" s="64"/>
      <c r="P206" s="64"/>
      <c r="Q206" s="64"/>
      <c r="R206" s="139"/>
      <c r="S206" s="1"/>
      <c r="T206" s="1"/>
      <c r="U206" s="1"/>
      <c r="V206" s="1"/>
      <c r="W206" s="1"/>
      <c r="X206" s="1"/>
      <c r="Y206" s="1"/>
      <c r="Z206" s="1"/>
    </row>
    <row r="208" spans="1:26">
      <c r="A208" s="231"/>
      <c r="B208" s="3"/>
      <c r="H208" s="3"/>
      <c r="I208" s="3"/>
      <c r="J208" s="3"/>
      <c r="K208" s="3"/>
      <c r="L208" s="3"/>
      <c r="M208" s="3"/>
      <c r="N208" s="3"/>
      <c r="O208" s="3"/>
      <c r="P208" s="3"/>
      <c r="Q208" s="3"/>
      <c r="R208" s="3"/>
      <c r="S208" s="3"/>
      <c r="T208" s="3"/>
      <c r="U208" s="3"/>
      <c r="V208" s="3"/>
      <c r="W208" s="3"/>
      <c r="X208" s="3"/>
      <c r="Y208" s="3"/>
    </row>
    <row r="209" spans="1:25">
      <c r="A209" s="231"/>
      <c r="B209" s="3"/>
      <c r="H209" s="3"/>
      <c r="I209" s="3"/>
      <c r="J209" s="3"/>
      <c r="K209" s="3"/>
      <c r="L209" s="3"/>
      <c r="M209" s="3"/>
      <c r="N209" s="3"/>
      <c r="O209" s="3"/>
      <c r="P209" s="3"/>
      <c r="Q209" s="3"/>
      <c r="R209" s="3"/>
      <c r="S209" s="3"/>
      <c r="T209" s="3"/>
      <c r="U209" s="3"/>
      <c r="V209" s="3"/>
      <c r="W209" s="3"/>
      <c r="X209" s="3"/>
      <c r="Y209" s="3"/>
    </row>
    <row r="210" spans="1:25">
      <c r="A210" s="231"/>
      <c r="B210" s="3"/>
      <c r="H210" s="3"/>
      <c r="I210" s="3"/>
      <c r="J210" s="3"/>
      <c r="K210" s="3"/>
      <c r="L210" s="3"/>
      <c r="M210" s="3"/>
      <c r="N210" s="3"/>
      <c r="O210" s="3"/>
      <c r="P210" s="3"/>
      <c r="Q210" s="3"/>
      <c r="R210" s="3"/>
      <c r="S210" s="3"/>
      <c r="T210" s="3"/>
      <c r="U210" s="3"/>
      <c r="V210" s="3"/>
      <c r="W210" s="3"/>
      <c r="X210" s="3"/>
      <c r="Y210" s="3"/>
    </row>
    <row r="211" spans="1:25">
      <c r="A211" s="231"/>
      <c r="B211" s="3"/>
      <c r="H211" s="3"/>
      <c r="I211" s="3"/>
      <c r="J211" s="3"/>
      <c r="K211" s="3"/>
      <c r="L211" s="3"/>
      <c r="M211" s="3"/>
      <c r="N211" s="3"/>
      <c r="O211" s="3"/>
      <c r="P211" s="3"/>
      <c r="Q211" s="3"/>
      <c r="R211" s="3"/>
      <c r="S211" s="3"/>
      <c r="T211" s="3"/>
      <c r="U211" s="3"/>
      <c r="V211" s="3"/>
      <c r="W211" s="3"/>
      <c r="X211" s="3"/>
      <c r="Y211" s="3"/>
    </row>
    <row r="212" spans="1:25">
      <c r="A212" s="231"/>
      <c r="B212" s="3"/>
      <c r="H212" s="3"/>
      <c r="I212" s="3"/>
      <c r="J212" s="3"/>
      <c r="K212" s="3"/>
      <c r="L212" s="3"/>
      <c r="M212" s="3"/>
      <c r="N212" s="3"/>
      <c r="O212" s="3"/>
      <c r="P212" s="3"/>
      <c r="Q212" s="3"/>
      <c r="R212" s="3"/>
      <c r="S212" s="3"/>
      <c r="T212" s="3"/>
      <c r="U212" s="3"/>
      <c r="V212" s="3"/>
      <c r="W212" s="3"/>
      <c r="X212" s="3"/>
      <c r="Y212" s="3"/>
    </row>
    <row r="213" spans="1:25">
      <c r="A213" s="231"/>
      <c r="B213" s="3"/>
      <c r="H213" s="3"/>
      <c r="I213" s="3"/>
      <c r="J213" s="3"/>
      <c r="K213" s="3"/>
      <c r="L213" s="3"/>
      <c r="M213" s="3"/>
      <c r="N213" s="3"/>
      <c r="O213" s="3"/>
      <c r="P213" s="3"/>
      <c r="Q213" s="3"/>
      <c r="R213" s="3"/>
      <c r="S213" s="3"/>
      <c r="T213" s="3"/>
      <c r="U213" s="3"/>
      <c r="V213" s="3"/>
      <c r="W213" s="3"/>
      <c r="X213" s="3"/>
      <c r="Y213" s="3"/>
    </row>
    <row r="214" spans="1:25">
      <c r="A214" s="231"/>
      <c r="B214" s="3"/>
      <c r="H214" s="3"/>
      <c r="I214" s="3"/>
      <c r="J214" s="3"/>
      <c r="K214" s="3"/>
      <c r="L214" s="3"/>
      <c r="M214" s="3"/>
      <c r="N214" s="3"/>
      <c r="O214" s="3"/>
      <c r="P214" s="3"/>
      <c r="Q214" s="3"/>
      <c r="R214" s="3"/>
      <c r="S214" s="3"/>
      <c r="T214" s="3"/>
      <c r="U214" s="3"/>
      <c r="V214" s="3"/>
      <c r="W214" s="3"/>
      <c r="X214" s="3"/>
      <c r="Y214" s="3"/>
    </row>
    <row r="215" spans="1:25">
      <c r="A215" s="231"/>
      <c r="B215" s="3"/>
      <c r="H215" s="3"/>
      <c r="I215" s="3"/>
      <c r="J215" s="3"/>
      <c r="K215" s="3"/>
      <c r="L215" s="3"/>
      <c r="M215" s="3"/>
      <c r="N215" s="3"/>
      <c r="O215" s="3"/>
      <c r="P215" s="3"/>
      <c r="Q215" s="3"/>
      <c r="R215" s="3"/>
      <c r="S215" s="3"/>
      <c r="T215" s="3"/>
      <c r="U215" s="3"/>
      <c r="V215" s="3"/>
      <c r="W215" s="3"/>
      <c r="X215" s="3"/>
      <c r="Y215" s="3"/>
    </row>
    <row r="216" spans="1:25">
      <c r="A216" s="231"/>
      <c r="B216" s="3"/>
      <c r="H216" s="3"/>
      <c r="I216" s="3"/>
      <c r="J216" s="3"/>
      <c r="K216" s="3"/>
      <c r="L216" s="3"/>
      <c r="M216" s="3"/>
      <c r="N216" s="3"/>
      <c r="O216" s="3"/>
      <c r="P216" s="3"/>
      <c r="Q216" s="3"/>
      <c r="R216" s="3"/>
      <c r="S216" s="3"/>
      <c r="T216" s="3"/>
      <c r="U216" s="3"/>
      <c r="V216" s="3"/>
      <c r="W216" s="3"/>
      <c r="X216" s="3"/>
      <c r="Y216" s="3"/>
    </row>
    <row r="217" spans="1:25">
      <c r="A217" s="231"/>
      <c r="B217" s="3"/>
      <c r="H217" s="3"/>
      <c r="I217" s="3"/>
      <c r="J217" s="3"/>
      <c r="K217" s="3"/>
      <c r="L217" s="3"/>
      <c r="M217" s="3"/>
      <c r="N217" s="3"/>
      <c r="O217" s="3"/>
      <c r="P217" s="3"/>
      <c r="Q217" s="3"/>
      <c r="R217" s="3"/>
      <c r="S217" s="3"/>
      <c r="T217" s="3"/>
      <c r="U217" s="3"/>
      <c r="V217" s="3"/>
      <c r="W217" s="3"/>
      <c r="X217" s="3"/>
      <c r="Y217" s="3"/>
    </row>
    <row r="218" spans="1:25">
      <c r="A218" s="231"/>
      <c r="B218" s="3"/>
      <c r="H218" s="3"/>
      <c r="I218" s="3"/>
      <c r="J218" s="3"/>
      <c r="K218" s="3"/>
      <c r="L218" s="3"/>
      <c r="M218" s="3"/>
      <c r="N218" s="3"/>
      <c r="O218" s="3"/>
      <c r="P218" s="3"/>
      <c r="Q218" s="3"/>
      <c r="R218" s="3"/>
      <c r="S218" s="3"/>
      <c r="T218" s="3"/>
      <c r="U218" s="3"/>
      <c r="V218" s="3"/>
      <c r="W218" s="3"/>
      <c r="X218" s="3"/>
      <c r="Y218" s="3"/>
    </row>
    <row r="219" spans="1:25">
      <c r="A219" s="231"/>
      <c r="B219" s="3"/>
      <c r="H219" s="3"/>
      <c r="I219" s="3"/>
      <c r="J219" s="3"/>
      <c r="K219" s="3"/>
      <c r="L219" s="3"/>
      <c r="M219" s="3"/>
      <c r="N219" s="3"/>
      <c r="O219" s="3"/>
      <c r="P219" s="3"/>
      <c r="Q219" s="3"/>
      <c r="R219" s="3"/>
      <c r="S219" s="3"/>
      <c r="T219" s="3"/>
      <c r="U219" s="3"/>
      <c r="V219" s="3"/>
      <c r="W219" s="3"/>
      <c r="X219" s="3"/>
      <c r="Y219" s="3"/>
    </row>
    <row r="220" spans="1:25">
      <c r="A220" s="231"/>
      <c r="B220" s="3"/>
      <c r="H220" s="3"/>
      <c r="I220" s="3"/>
      <c r="J220" s="3"/>
      <c r="K220" s="3"/>
      <c r="L220" s="3"/>
      <c r="M220" s="3"/>
      <c r="N220" s="3"/>
      <c r="O220" s="3"/>
      <c r="P220" s="3"/>
      <c r="Q220" s="3"/>
      <c r="R220" s="3"/>
      <c r="S220" s="3"/>
      <c r="T220" s="3"/>
      <c r="U220" s="3"/>
      <c r="V220" s="3"/>
      <c r="W220" s="3"/>
      <c r="X220" s="3"/>
      <c r="Y220" s="3"/>
    </row>
    <row r="221" spans="1:25">
      <c r="A221" s="231"/>
      <c r="B221" s="3"/>
      <c r="H221" s="3"/>
      <c r="I221" s="3"/>
      <c r="J221" s="3"/>
      <c r="K221" s="3"/>
      <c r="L221" s="3"/>
      <c r="M221" s="3"/>
      <c r="N221" s="3"/>
      <c r="O221" s="3"/>
      <c r="P221" s="3"/>
      <c r="Q221" s="3"/>
      <c r="R221" s="3"/>
      <c r="S221" s="3"/>
      <c r="T221" s="3"/>
      <c r="U221" s="3"/>
      <c r="V221" s="3"/>
      <c r="W221" s="3"/>
      <c r="X221" s="3"/>
      <c r="Y221" s="3"/>
    </row>
    <row r="222" spans="1:25">
      <c r="A222" s="231"/>
      <c r="B222" s="3"/>
      <c r="H222" s="3"/>
      <c r="I222" s="3"/>
      <c r="J222" s="3"/>
      <c r="K222" s="3"/>
      <c r="L222" s="3"/>
      <c r="M222" s="3"/>
      <c r="N222" s="3"/>
      <c r="O222" s="3"/>
      <c r="P222" s="3"/>
      <c r="Q222" s="3"/>
      <c r="R222" s="3"/>
      <c r="S222" s="3"/>
      <c r="T222" s="3"/>
      <c r="U222" s="3"/>
      <c r="V222" s="3"/>
      <c r="W222" s="3"/>
      <c r="X222" s="3"/>
      <c r="Y222" s="3"/>
    </row>
    <row r="223" spans="1:25">
      <c r="A223" s="231"/>
      <c r="B223" s="3"/>
      <c r="H223" s="3"/>
      <c r="I223" s="3"/>
      <c r="J223" s="3"/>
      <c r="K223" s="3"/>
      <c r="L223" s="3"/>
      <c r="M223" s="3"/>
      <c r="N223" s="3"/>
      <c r="O223" s="3"/>
      <c r="P223" s="3"/>
      <c r="Q223" s="3"/>
      <c r="R223" s="3"/>
      <c r="S223" s="3"/>
      <c r="T223" s="3"/>
      <c r="U223" s="3"/>
      <c r="V223" s="3"/>
      <c r="W223" s="3"/>
      <c r="X223" s="3"/>
      <c r="Y223" s="3"/>
    </row>
    <row r="224" spans="1:25">
      <c r="A224" s="231"/>
      <c r="B224" s="3"/>
      <c r="H224" s="3"/>
      <c r="I224" s="3"/>
      <c r="J224" s="3"/>
      <c r="K224" s="3"/>
      <c r="L224" s="3"/>
      <c r="M224" s="3"/>
      <c r="N224" s="3"/>
      <c r="O224" s="3"/>
      <c r="P224" s="3"/>
      <c r="Q224" s="3"/>
      <c r="R224" s="3"/>
      <c r="S224" s="3"/>
      <c r="T224" s="3"/>
      <c r="U224" s="3"/>
      <c r="V224" s="3"/>
      <c r="W224" s="3"/>
      <c r="X224" s="3"/>
      <c r="Y224" s="3"/>
    </row>
    <row r="225" spans="1:25">
      <c r="A225" s="231"/>
      <c r="B225" s="3"/>
      <c r="H225" s="3"/>
      <c r="I225" s="3"/>
      <c r="J225" s="3"/>
      <c r="K225" s="3"/>
      <c r="L225" s="3"/>
      <c r="M225" s="3"/>
      <c r="N225" s="3"/>
      <c r="O225" s="3"/>
      <c r="P225" s="3"/>
      <c r="Q225" s="3"/>
      <c r="R225" s="3"/>
      <c r="S225" s="3"/>
      <c r="T225" s="3"/>
      <c r="U225" s="3"/>
      <c r="V225" s="3"/>
      <c r="W225" s="3"/>
      <c r="X225" s="3"/>
      <c r="Y225" s="3"/>
    </row>
    <row r="226" spans="1:25">
      <c r="A226" s="231"/>
      <c r="B226" s="3"/>
      <c r="H226" s="3"/>
      <c r="I226" s="3"/>
      <c r="J226" s="3"/>
      <c r="K226" s="3"/>
      <c r="L226" s="3"/>
      <c r="M226" s="3"/>
      <c r="N226" s="3"/>
      <c r="O226" s="3"/>
      <c r="P226" s="3"/>
      <c r="Q226" s="3"/>
      <c r="R226" s="3"/>
      <c r="S226" s="3"/>
      <c r="T226" s="3"/>
      <c r="U226" s="3"/>
      <c r="V226" s="3"/>
      <c r="W226" s="3"/>
      <c r="X226" s="3"/>
      <c r="Y226" s="3"/>
    </row>
    <row r="227" spans="1:25">
      <c r="A227" s="231"/>
      <c r="B227" s="3"/>
      <c r="H227" s="3"/>
      <c r="I227" s="3"/>
      <c r="J227" s="3"/>
      <c r="K227" s="3"/>
      <c r="L227" s="3"/>
      <c r="M227" s="3"/>
      <c r="N227" s="3"/>
      <c r="O227" s="3"/>
      <c r="P227" s="3"/>
      <c r="Q227" s="3"/>
      <c r="R227" s="3"/>
      <c r="S227" s="3"/>
      <c r="T227" s="3"/>
      <c r="U227" s="3"/>
      <c r="V227" s="3"/>
      <c r="W227" s="3"/>
      <c r="X227" s="3"/>
      <c r="Y227" s="3"/>
    </row>
    <row r="228" spans="1:25">
      <c r="A228" s="231"/>
      <c r="B228" s="3"/>
      <c r="H228" s="3"/>
      <c r="I228" s="3"/>
      <c r="J228" s="3"/>
      <c r="K228" s="3"/>
      <c r="L228" s="3"/>
      <c r="M228" s="3"/>
      <c r="N228" s="3"/>
      <c r="O228" s="3"/>
      <c r="P228" s="3"/>
      <c r="Q228" s="3"/>
      <c r="R228" s="3"/>
      <c r="S228" s="3"/>
      <c r="T228" s="3"/>
      <c r="U228" s="3"/>
      <c r="V228" s="3"/>
      <c r="W228" s="3"/>
      <c r="X228" s="3"/>
      <c r="Y228" s="3"/>
    </row>
    <row r="229" spans="1:25">
      <c r="A229" s="231"/>
      <c r="B229" s="3"/>
      <c r="H229" s="3"/>
      <c r="I229" s="3"/>
      <c r="J229" s="3"/>
      <c r="K229" s="3"/>
      <c r="L229" s="3"/>
      <c r="M229" s="3"/>
      <c r="N229" s="3"/>
      <c r="O229" s="3"/>
      <c r="P229" s="3"/>
      <c r="Q229" s="3"/>
      <c r="R229" s="3"/>
      <c r="S229" s="3"/>
      <c r="T229" s="3"/>
      <c r="U229" s="3"/>
      <c r="V229" s="3"/>
      <c r="W229" s="3"/>
      <c r="X229" s="3"/>
      <c r="Y229" s="3"/>
    </row>
    <row r="230" spans="1:25">
      <c r="A230" s="231"/>
      <c r="B230" s="3"/>
      <c r="H230" s="3"/>
      <c r="I230" s="3"/>
      <c r="J230" s="3"/>
      <c r="K230" s="3"/>
      <c r="L230" s="3"/>
      <c r="M230" s="3"/>
      <c r="N230" s="3"/>
      <c r="O230" s="3"/>
      <c r="P230" s="3"/>
      <c r="Q230" s="3"/>
      <c r="R230" s="3"/>
      <c r="S230" s="3"/>
      <c r="T230" s="3"/>
      <c r="U230" s="3"/>
      <c r="V230" s="3"/>
      <c r="W230" s="3"/>
      <c r="X230" s="3"/>
      <c r="Y230" s="3"/>
    </row>
    <row r="231" spans="1:25">
      <c r="A231" s="231"/>
      <c r="B231" s="3"/>
      <c r="H231" s="3"/>
      <c r="I231" s="3"/>
      <c r="J231" s="3"/>
      <c r="K231" s="3"/>
      <c r="L231" s="3"/>
      <c r="M231" s="3"/>
      <c r="N231" s="3"/>
      <c r="O231" s="3"/>
      <c r="P231" s="3"/>
      <c r="Q231" s="3"/>
      <c r="R231" s="3"/>
      <c r="S231" s="3"/>
      <c r="T231" s="3"/>
      <c r="U231" s="3"/>
      <c r="V231" s="3"/>
      <c r="W231" s="3"/>
      <c r="X231" s="3"/>
      <c r="Y231" s="3"/>
    </row>
    <row r="232" spans="1:25">
      <c r="A232" s="231"/>
      <c r="B232" s="3"/>
      <c r="H232" s="3"/>
      <c r="I232" s="3"/>
      <c r="J232" s="3"/>
      <c r="K232" s="3"/>
      <c r="L232" s="3"/>
      <c r="M232" s="3"/>
      <c r="N232" s="3"/>
      <c r="O232" s="3"/>
      <c r="P232" s="3"/>
      <c r="Q232" s="3"/>
      <c r="R232" s="3"/>
      <c r="S232" s="3"/>
      <c r="T232" s="3"/>
      <c r="U232" s="3"/>
      <c r="V232" s="3"/>
      <c r="W232" s="3"/>
      <c r="X232" s="3"/>
      <c r="Y232" s="3"/>
    </row>
    <row r="233" spans="1:25">
      <c r="A233" s="231"/>
      <c r="B233" s="3"/>
      <c r="H233" s="3"/>
      <c r="I233" s="3"/>
      <c r="J233" s="3"/>
      <c r="K233" s="3"/>
      <c r="L233" s="3"/>
      <c r="M233" s="3"/>
      <c r="N233" s="3"/>
      <c r="O233" s="3"/>
      <c r="P233" s="3"/>
      <c r="Q233" s="3"/>
      <c r="R233" s="3"/>
      <c r="S233" s="3"/>
      <c r="T233" s="3"/>
      <c r="U233" s="3"/>
      <c r="V233" s="3"/>
      <c r="W233" s="3"/>
      <c r="X233" s="3"/>
      <c r="Y233" s="3"/>
    </row>
    <row r="234" spans="1:25">
      <c r="A234" s="231"/>
      <c r="B234" s="3"/>
      <c r="H234" s="3"/>
      <c r="I234" s="3"/>
      <c r="J234" s="3"/>
      <c r="K234" s="3"/>
      <c r="L234" s="3"/>
      <c r="M234" s="3"/>
      <c r="N234" s="3"/>
      <c r="O234" s="3"/>
      <c r="P234" s="3"/>
      <c r="Q234" s="3"/>
      <c r="R234" s="3"/>
      <c r="S234" s="3"/>
      <c r="T234" s="3"/>
      <c r="U234" s="3"/>
      <c r="V234" s="3"/>
      <c r="W234" s="3"/>
      <c r="X234" s="3"/>
      <c r="Y234" s="3"/>
    </row>
    <row r="235" spans="1:25">
      <c r="A235" s="231"/>
      <c r="B235" s="3"/>
      <c r="H235" s="3"/>
      <c r="I235" s="3"/>
      <c r="J235" s="3"/>
      <c r="K235" s="3"/>
      <c r="L235" s="3"/>
      <c r="M235" s="3"/>
      <c r="N235" s="3"/>
      <c r="O235" s="3"/>
      <c r="P235" s="3"/>
      <c r="Q235" s="3"/>
      <c r="R235" s="3"/>
      <c r="S235" s="3"/>
      <c r="T235" s="3"/>
      <c r="U235" s="3"/>
      <c r="V235" s="3"/>
      <c r="W235" s="3"/>
      <c r="X235" s="3"/>
      <c r="Y235" s="3"/>
    </row>
    <row r="236" spans="1:25">
      <c r="A236" s="231"/>
      <c r="B236" s="3"/>
      <c r="H236" s="3"/>
      <c r="I236" s="3"/>
      <c r="J236" s="3"/>
      <c r="K236" s="3"/>
      <c r="L236" s="3"/>
      <c r="M236" s="3"/>
      <c r="N236" s="3"/>
      <c r="O236" s="3"/>
      <c r="P236" s="3"/>
      <c r="Q236" s="3"/>
      <c r="R236" s="3"/>
      <c r="S236" s="3"/>
      <c r="T236" s="3"/>
      <c r="U236" s="3"/>
      <c r="V236" s="3"/>
      <c r="W236" s="3"/>
      <c r="X236" s="3"/>
      <c r="Y236" s="3"/>
    </row>
    <row r="237" spans="1:25">
      <c r="A237" s="231"/>
      <c r="B237" s="3"/>
      <c r="H237" s="3"/>
      <c r="I237" s="3"/>
      <c r="J237" s="3"/>
      <c r="K237" s="3"/>
      <c r="L237" s="3"/>
      <c r="M237" s="3"/>
      <c r="N237" s="3"/>
      <c r="O237" s="3"/>
      <c r="P237" s="3"/>
      <c r="Q237" s="3"/>
      <c r="R237" s="3"/>
      <c r="S237" s="3"/>
      <c r="T237" s="3"/>
      <c r="U237" s="3"/>
      <c r="V237" s="3"/>
      <c r="W237" s="3"/>
      <c r="X237" s="3"/>
      <c r="Y237" s="3"/>
    </row>
    <row r="238" spans="1:25">
      <c r="A238" s="231"/>
      <c r="B238" s="3"/>
      <c r="H238" s="3"/>
      <c r="I238" s="3"/>
      <c r="J238" s="3"/>
      <c r="K238" s="3"/>
      <c r="L238" s="3"/>
      <c r="M238" s="3"/>
      <c r="N238" s="3"/>
      <c r="O238" s="3"/>
      <c r="P238" s="3"/>
      <c r="Q238" s="3"/>
      <c r="R238" s="3"/>
      <c r="S238" s="3"/>
      <c r="T238" s="3"/>
      <c r="U238" s="3"/>
      <c r="V238" s="3"/>
      <c r="W238" s="3"/>
      <c r="X238" s="3"/>
      <c r="Y238" s="3"/>
    </row>
    <row r="239" spans="1:25">
      <c r="A239" s="231"/>
      <c r="B239" s="3"/>
      <c r="H239" s="3"/>
      <c r="I239" s="3"/>
      <c r="J239" s="3"/>
      <c r="K239" s="3"/>
      <c r="L239" s="3"/>
      <c r="M239" s="3"/>
      <c r="N239" s="3"/>
      <c r="O239" s="3"/>
      <c r="P239" s="3"/>
      <c r="Q239" s="3"/>
      <c r="R239" s="3"/>
      <c r="S239" s="3"/>
      <c r="T239" s="3"/>
      <c r="U239" s="3"/>
      <c r="V239" s="3"/>
      <c r="W239" s="3"/>
      <c r="X239" s="3"/>
      <c r="Y239" s="3"/>
    </row>
    <row r="240" spans="1:25">
      <c r="A240" s="231"/>
      <c r="B240" s="3"/>
      <c r="H240" s="3"/>
      <c r="I240" s="3"/>
      <c r="J240" s="3"/>
      <c r="K240" s="3"/>
      <c r="L240" s="3"/>
      <c r="M240" s="3"/>
      <c r="N240" s="3"/>
      <c r="O240" s="3"/>
      <c r="P240" s="3"/>
      <c r="Q240" s="3"/>
      <c r="R240" s="3"/>
      <c r="S240" s="3"/>
      <c r="T240" s="3"/>
      <c r="U240" s="3"/>
      <c r="V240" s="3"/>
      <c r="W240" s="3"/>
      <c r="X240" s="3"/>
      <c r="Y240" s="3"/>
    </row>
    <row r="241" spans="1:25">
      <c r="A241" s="231"/>
      <c r="B241" s="3"/>
      <c r="H241" s="3"/>
      <c r="I241" s="3"/>
      <c r="J241" s="3"/>
      <c r="K241" s="3"/>
      <c r="L241" s="3"/>
      <c r="M241" s="3"/>
      <c r="N241" s="3"/>
      <c r="O241" s="3"/>
      <c r="P241" s="3"/>
      <c r="Q241" s="3"/>
      <c r="R241" s="3"/>
      <c r="S241" s="3"/>
      <c r="T241" s="3"/>
      <c r="U241" s="3"/>
      <c r="V241" s="3"/>
      <c r="W241" s="3"/>
      <c r="X241" s="3"/>
      <c r="Y241" s="3"/>
    </row>
    <row r="242" spans="1:25">
      <c r="A242" s="231"/>
      <c r="B242" s="3"/>
      <c r="H242" s="3"/>
      <c r="I242" s="3"/>
      <c r="J242" s="3"/>
      <c r="K242" s="3"/>
      <c r="L242" s="3"/>
      <c r="M242" s="3"/>
      <c r="N242" s="3"/>
      <c r="O242" s="3"/>
      <c r="P242" s="3"/>
      <c r="Q242" s="3"/>
      <c r="R242" s="3"/>
      <c r="S242" s="3"/>
      <c r="T242" s="3"/>
      <c r="U242" s="3"/>
      <c r="V242" s="3"/>
      <c r="W242" s="3"/>
      <c r="X242" s="3"/>
      <c r="Y242" s="3"/>
    </row>
    <row r="243" spans="1:25">
      <c r="A243" s="231"/>
      <c r="B243" s="3"/>
      <c r="H243" s="3"/>
      <c r="I243" s="3"/>
      <c r="J243" s="3"/>
      <c r="K243" s="3"/>
      <c r="L243" s="3"/>
      <c r="M243" s="3"/>
      <c r="N243" s="3"/>
      <c r="O243" s="3"/>
      <c r="P243" s="3"/>
      <c r="Q243" s="3"/>
      <c r="R243" s="3"/>
      <c r="S243" s="3"/>
      <c r="T243" s="3"/>
      <c r="U243" s="3"/>
      <c r="V243" s="3"/>
      <c r="W243" s="3"/>
      <c r="X243" s="3"/>
      <c r="Y243" s="3"/>
    </row>
    <row r="244" spans="1:25">
      <c r="A244" s="231"/>
      <c r="B244" s="3"/>
      <c r="H244" s="3"/>
      <c r="I244" s="3"/>
      <c r="J244" s="3"/>
      <c r="K244" s="3"/>
      <c r="L244" s="3"/>
      <c r="M244" s="3"/>
      <c r="N244" s="3"/>
      <c r="O244" s="3"/>
      <c r="P244" s="3"/>
      <c r="Q244" s="3"/>
      <c r="R244" s="3"/>
      <c r="S244" s="3"/>
      <c r="T244" s="3"/>
      <c r="U244" s="3"/>
      <c r="V244" s="3"/>
      <c r="W244" s="3"/>
      <c r="X244" s="3"/>
      <c r="Y244" s="3"/>
    </row>
    <row r="245" spans="1:25">
      <c r="A245" s="231"/>
      <c r="B245" s="3"/>
      <c r="H245" s="3"/>
      <c r="I245" s="3"/>
      <c r="J245" s="3"/>
      <c r="K245" s="3"/>
      <c r="L245" s="3"/>
      <c r="M245" s="3"/>
      <c r="N245" s="3"/>
      <c r="O245" s="3"/>
      <c r="P245" s="3"/>
      <c r="Q245" s="3"/>
      <c r="R245" s="3"/>
      <c r="S245" s="3"/>
      <c r="T245" s="3"/>
      <c r="U245" s="3"/>
      <c r="V245" s="3"/>
      <c r="W245" s="3"/>
      <c r="X245" s="3"/>
      <c r="Y245" s="3"/>
    </row>
    <row r="246" spans="1:25">
      <c r="A246" s="231"/>
      <c r="B246" s="3"/>
      <c r="H246" s="3"/>
      <c r="I246" s="3"/>
      <c r="J246" s="3"/>
      <c r="K246" s="3"/>
      <c r="L246" s="3"/>
      <c r="M246" s="3"/>
      <c r="N246" s="3"/>
      <c r="O246" s="3"/>
      <c r="P246" s="3"/>
      <c r="Q246" s="3"/>
      <c r="R246" s="3"/>
      <c r="S246" s="3"/>
      <c r="T246" s="3"/>
      <c r="U246" s="3"/>
      <c r="V246" s="3"/>
      <c r="W246" s="3"/>
      <c r="X246" s="3"/>
      <c r="Y246" s="3"/>
    </row>
    <row r="247" spans="1:25">
      <c r="A247" s="231"/>
      <c r="B247" s="3"/>
      <c r="H247" s="3"/>
      <c r="I247" s="3"/>
      <c r="J247" s="3"/>
      <c r="K247" s="3"/>
      <c r="L247" s="3"/>
      <c r="M247" s="3"/>
      <c r="N247" s="3"/>
      <c r="O247" s="3"/>
      <c r="P247" s="3"/>
      <c r="Q247" s="3"/>
      <c r="R247" s="3"/>
      <c r="S247" s="3"/>
      <c r="T247" s="3"/>
      <c r="U247" s="3"/>
      <c r="V247" s="3"/>
      <c r="W247" s="3"/>
      <c r="X247" s="3"/>
      <c r="Y247" s="3"/>
    </row>
    <row r="248" spans="1:25">
      <c r="A248" s="231"/>
      <c r="B248" s="3"/>
      <c r="H248" s="3"/>
      <c r="I248" s="3"/>
      <c r="J248" s="3"/>
      <c r="K248" s="3"/>
      <c r="L248" s="3"/>
      <c r="M248" s="3"/>
      <c r="N248" s="3"/>
      <c r="O248" s="3"/>
      <c r="P248" s="3"/>
      <c r="Q248" s="3"/>
      <c r="R248" s="3"/>
      <c r="S248" s="3"/>
      <c r="T248" s="3"/>
      <c r="U248" s="3"/>
      <c r="V248" s="3"/>
      <c r="W248" s="3"/>
      <c r="X248" s="3"/>
      <c r="Y248" s="3"/>
    </row>
    <row r="249" spans="1:25">
      <c r="A249" s="231"/>
      <c r="B249" s="3"/>
      <c r="H249" s="3"/>
      <c r="I249" s="3"/>
      <c r="J249" s="3"/>
      <c r="K249" s="3"/>
      <c r="L249" s="3"/>
      <c r="M249" s="3"/>
      <c r="N249" s="3"/>
      <c r="O249" s="3"/>
      <c r="P249" s="3"/>
      <c r="Q249" s="3"/>
      <c r="R249" s="3"/>
      <c r="S249" s="3"/>
      <c r="T249" s="3"/>
      <c r="U249" s="3"/>
      <c r="V249" s="3"/>
      <c r="W249" s="3"/>
      <c r="X249" s="3"/>
      <c r="Y249" s="3"/>
    </row>
    <row r="250" spans="1:25">
      <c r="A250" s="231"/>
      <c r="B250" s="3"/>
      <c r="H250" s="3"/>
      <c r="I250" s="3"/>
      <c r="J250" s="3"/>
      <c r="K250" s="3"/>
      <c r="L250" s="3"/>
      <c r="M250" s="3"/>
      <c r="N250" s="3"/>
      <c r="O250" s="3"/>
      <c r="P250" s="3"/>
      <c r="Q250" s="3"/>
      <c r="R250" s="3"/>
      <c r="S250" s="3"/>
      <c r="T250" s="3"/>
      <c r="U250" s="3"/>
      <c r="V250" s="3"/>
      <c r="W250" s="3"/>
      <c r="X250" s="3"/>
      <c r="Y250" s="3"/>
    </row>
    <row r="251" spans="1:25">
      <c r="A251" s="231"/>
      <c r="B251" s="3"/>
      <c r="H251" s="3"/>
      <c r="I251" s="3"/>
      <c r="J251" s="3"/>
      <c r="K251" s="3"/>
      <c r="L251" s="3"/>
      <c r="M251" s="3"/>
      <c r="N251" s="3"/>
      <c r="O251" s="3"/>
      <c r="P251" s="3"/>
      <c r="Q251" s="3"/>
      <c r="R251" s="3"/>
      <c r="S251" s="3"/>
      <c r="T251" s="3"/>
      <c r="U251" s="3"/>
      <c r="V251" s="3"/>
      <c r="W251" s="3"/>
      <c r="X251" s="3"/>
      <c r="Y251" s="3"/>
    </row>
    <row r="252" spans="1:25">
      <c r="A252" s="231"/>
      <c r="B252" s="3"/>
      <c r="H252" s="3"/>
      <c r="I252" s="3"/>
      <c r="J252" s="3"/>
      <c r="K252" s="3"/>
      <c r="L252" s="3"/>
      <c r="M252" s="3"/>
      <c r="N252" s="3"/>
      <c r="O252" s="3"/>
      <c r="P252" s="3"/>
      <c r="Q252" s="3"/>
      <c r="R252" s="3"/>
      <c r="S252" s="3"/>
      <c r="T252" s="3"/>
      <c r="U252" s="3"/>
      <c r="V252" s="3"/>
      <c r="W252" s="3"/>
      <c r="X252" s="3"/>
      <c r="Y252" s="3"/>
    </row>
    <row r="253" spans="1:25">
      <c r="A253" s="231"/>
      <c r="B253" s="3"/>
      <c r="H253" s="3"/>
      <c r="I253" s="3"/>
      <c r="J253" s="3"/>
      <c r="K253" s="3"/>
      <c r="L253" s="3"/>
      <c r="M253" s="3"/>
      <c r="N253" s="3"/>
      <c r="O253" s="3"/>
      <c r="P253" s="3"/>
      <c r="Q253" s="3"/>
      <c r="R253" s="3"/>
      <c r="S253" s="3"/>
      <c r="T253" s="3"/>
      <c r="U253" s="3"/>
      <c r="V253" s="3"/>
      <c r="W253" s="3"/>
      <c r="X253" s="3"/>
      <c r="Y253" s="3"/>
    </row>
    <row r="254" spans="1:25">
      <c r="A254" s="231"/>
      <c r="B254" s="3"/>
      <c r="H254" s="3"/>
      <c r="I254" s="3"/>
      <c r="J254" s="3"/>
      <c r="K254" s="3"/>
      <c r="L254" s="3"/>
      <c r="M254" s="3"/>
      <c r="N254" s="3"/>
      <c r="O254" s="3"/>
      <c r="P254" s="3"/>
      <c r="Q254" s="3"/>
      <c r="R254" s="3"/>
      <c r="S254" s="3"/>
      <c r="T254" s="3"/>
      <c r="U254" s="3"/>
      <c r="V254" s="3"/>
      <c r="W254" s="3"/>
      <c r="X254" s="3"/>
      <c r="Y254" s="3"/>
    </row>
    <row r="255" spans="1:25">
      <c r="A255" s="231"/>
      <c r="B255" s="3"/>
      <c r="H255" s="3"/>
      <c r="I255" s="3"/>
      <c r="J255" s="3"/>
      <c r="K255" s="3"/>
      <c r="L255" s="3"/>
      <c r="M255" s="3"/>
      <c r="N255" s="3"/>
      <c r="O255" s="3"/>
      <c r="P255" s="3"/>
      <c r="Q255" s="3"/>
      <c r="R255" s="3"/>
      <c r="S255" s="3"/>
      <c r="T255" s="3"/>
      <c r="U255" s="3"/>
      <c r="V255" s="3"/>
      <c r="W255" s="3"/>
      <c r="X255" s="3"/>
      <c r="Y255" s="3"/>
    </row>
    <row r="256" spans="1:25">
      <c r="A256" s="231"/>
      <c r="B256" s="3"/>
      <c r="H256" s="3"/>
      <c r="I256" s="3"/>
      <c r="J256" s="3"/>
      <c r="K256" s="3"/>
      <c r="L256" s="3"/>
      <c r="M256" s="3"/>
      <c r="N256" s="3"/>
      <c r="O256" s="3"/>
      <c r="P256" s="3"/>
      <c r="Q256" s="3"/>
      <c r="R256" s="3"/>
      <c r="S256" s="3"/>
      <c r="T256" s="3"/>
      <c r="U256" s="3"/>
      <c r="V256" s="3"/>
      <c r="W256" s="3"/>
      <c r="X256" s="3"/>
      <c r="Y256" s="3"/>
    </row>
    <row r="257" spans="1:25">
      <c r="A257" s="231"/>
      <c r="B257" s="3"/>
      <c r="H257" s="3"/>
      <c r="I257" s="3"/>
      <c r="J257" s="3"/>
      <c r="K257" s="3"/>
      <c r="L257" s="3"/>
      <c r="M257" s="3"/>
      <c r="N257" s="3"/>
      <c r="O257" s="3"/>
      <c r="P257" s="3"/>
      <c r="Q257" s="3"/>
      <c r="R257" s="3"/>
      <c r="S257" s="3"/>
      <c r="T257" s="3"/>
      <c r="U257" s="3"/>
      <c r="V257" s="3"/>
      <c r="W257" s="3"/>
      <c r="X257" s="3"/>
      <c r="Y257" s="3"/>
    </row>
    <row r="258" spans="1:25">
      <c r="A258" s="231"/>
      <c r="B258" s="3"/>
      <c r="H258" s="3"/>
      <c r="I258" s="3"/>
      <c r="J258" s="3"/>
      <c r="K258" s="3"/>
      <c r="L258" s="3"/>
      <c r="M258" s="3"/>
      <c r="N258" s="3"/>
      <c r="O258" s="3"/>
      <c r="P258" s="3"/>
      <c r="Q258" s="3"/>
      <c r="R258" s="3"/>
      <c r="S258" s="3"/>
      <c r="T258" s="3"/>
      <c r="U258" s="3"/>
      <c r="V258" s="3"/>
      <c r="W258" s="3"/>
      <c r="X258" s="3"/>
      <c r="Y258" s="3"/>
    </row>
    <row r="259" spans="1:25">
      <c r="A259" s="231"/>
      <c r="B259" s="3"/>
      <c r="H259" s="3"/>
      <c r="I259" s="3"/>
      <c r="J259" s="3"/>
      <c r="K259" s="3"/>
      <c r="L259" s="3"/>
      <c r="M259" s="3"/>
      <c r="N259" s="3"/>
      <c r="O259" s="3"/>
      <c r="P259" s="3"/>
      <c r="Q259" s="3"/>
      <c r="R259" s="3"/>
      <c r="S259" s="3"/>
      <c r="T259" s="3"/>
      <c r="U259" s="3"/>
      <c r="V259" s="3"/>
      <c r="W259" s="3"/>
      <c r="X259" s="3"/>
      <c r="Y259" s="3"/>
    </row>
    <row r="260" spans="1:25">
      <c r="A260" s="231"/>
      <c r="B260" s="3"/>
      <c r="H260" s="3"/>
      <c r="I260" s="3"/>
      <c r="J260" s="3"/>
      <c r="K260" s="3"/>
      <c r="L260" s="3"/>
      <c r="M260" s="3"/>
      <c r="N260" s="3"/>
      <c r="O260" s="3"/>
      <c r="P260" s="3"/>
      <c r="Q260" s="3"/>
      <c r="R260" s="3"/>
      <c r="S260" s="3"/>
      <c r="T260" s="3"/>
      <c r="U260" s="3"/>
      <c r="V260" s="3"/>
      <c r="W260" s="3"/>
      <c r="X260" s="3"/>
      <c r="Y260" s="3"/>
    </row>
    <row r="261" spans="1:25">
      <c r="A261" s="231"/>
      <c r="B261" s="3"/>
      <c r="H261" s="3"/>
      <c r="I261" s="3"/>
      <c r="J261" s="3"/>
      <c r="K261" s="3"/>
      <c r="L261" s="3"/>
      <c r="M261" s="3"/>
      <c r="N261" s="3"/>
      <c r="O261" s="3"/>
      <c r="P261" s="3"/>
      <c r="Q261" s="3"/>
      <c r="R261" s="3"/>
      <c r="S261" s="3"/>
      <c r="T261" s="3"/>
      <c r="U261" s="3"/>
      <c r="V261" s="3"/>
      <c r="W261" s="3"/>
      <c r="X261" s="3"/>
      <c r="Y261" s="3"/>
    </row>
    <row r="262" spans="1:25">
      <c r="A262" s="231"/>
      <c r="B262" s="3"/>
      <c r="H262" s="3"/>
      <c r="I262" s="3"/>
      <c r="J262" s="3"/>
      <c r="K262" s="3"/>
      <c r="L262" s="3"/>
      <c r="M262" s="3"/>
      <c r="N262" s="3"/>
      <c r="O262" s="3"/>
      <c r="P262" s="3"/>
      <c r="Q262" s="3"/>
      <c r="R262" s="3"/>
      <c r="S262" s="3"/>
      <c r="T262" s="3"/>
      <c r="U262" s="3"/>
      <c r="V262" s="3"/>
      <c r="W262" s="3"/>
      <c r="X262" s="3"/>
      <c r="Y262" s="3"/>
    </row>
    <row r="263" spans="1:25">
      <c r="A263" s="231"/>
      <c r="B263" s="3"/>
      <c r="H263" s="3"/>
      <c r="I263" s="3"/>
      <c r="J263" s="3"/>
      <c r="K263" s="3"/>
      <c r="L263" s="3"/>
      <c r="M263" s="3"/>
      <c r="N263" s="3"/>
      <c r="O263" s="3"/>
      <c r="P263" s="3"/>
      <c r="Q263" s="3"/>
      <c r="R263" s="3"/>
      <c r="S263" s="3"/>
      <c r="T263" s="3"/>
      <c r="U263" s="3"/>
      <c r="V263" s="3"/>
      <c r="W263" s="3"/>
      <c r="X263" s="3"/>
      <c r="Y263" s="3"/>
    </row>
    <row r="264" spans="1:25">
      <c r="A264" s="231"/>
      <c r="B264" s="3"/>
      <c r="H264" s="3"/>
      <c r="I264" s="3"/>
      <c r="J264" s="3"/>
      <c r="K264" s="3"/>
      <c r="L264" s="3"/>
      <c r="M264" s="3"/>
      <c r="N264" s="3"/>
      <c r="O264" s="3"/>
      <c r="P264" s="3"/>
      <c r="Q264" s="3"/>
      <c r="R264" s="3"/>
      <c r="S264" s="3"/>
      <c r="T264" s="3"/>
      <c r="U264" s="3"/>
      <c r="V264" s="3"/>
      <c r="W264" s="3"/>
      <c r="X264" s="3"/>
      <c r="Y264" s="3"/>
    </row>
    <row r="265" spans="1:25">
      <c r="A265" s="231"/>
      <c r="B265" s="3"/>
      <c r="H265" s="3"/>
      <c r="I265" s="3"/>
      <c r="J265" s="3"/>
      <c r="K265" s="3"/>
      <c r="L265" s="3"/>
      <c r="M265" s="3"/>
      <c r="N265" s="3"/>
      <c r="O265" s="3"/>
      <c r="P265" s="3"/>
      <c r="Q265" s="3"/>
      <c r="R265" s="3"/>
      <c r="S265" s="3"/>
      <c r="T265" s="3"/>
      <c r="U265" s="3"/>
      <c r="V265" s="3"/>
      <c r="W265" s="3"/>
      <c r="X265" s="3"/>
      <c r="Y265" s="3"/>
    </row>
    <row r="266" spans="1:25">
      <c r="A266" s="231"/>
      <c r="B266" s="3"/>
      <c r="H266" s="3"/>
      <c r="I266" s="3"/>
      <c r="J266" s="3"/>
      <c r="K266" s="3"/>
      <c r="L266" s="3"/>
      <c r="M266" s="3"/>
      <c r="N266" s="3"/>
      <c r="O266" s="3"/>
      <c r="P266" s="3"/>
      <c r="Q266" s="3"/>
      <c r="R266" s="3"/>
      <c r="S266" s="3"/>
      <c r="T266" s="3"/>
      <c r="U266" s="3"/>
      <c r="V266" s="3"/>
      <c r="W266" s="3"/>
      <c r="X266" s="3"/>
      <c r="Y266" s="3"/>
    </row>
    <row r="267" spans="1:25">
      <c r="A267" s="231"/>
      <c r="B267" s="3"/>
      <c r="H267" s="3"/>
      <c r="I267" s="3"/>
      <c r="J267" s="3"/>
      <c r="K267" s="3"/>
      <c r="L267" s="3"/>
      <c r="M267" s="3"/>
      <c r="N267" s="3"/>
      <c r="O267" s="3"/>
      <c r="P267" s="3"/>
      <c r="Q267" s="3"/>
      <c r="R267" s="3"/>
      <c r="S267" s="3"/>
      <c r="T267" s="3"/>
      <c r="U267" s="3"/>
      <c r="V267" s="3"/>
      <c r="W267" s="3"/>
      <c r="X267" s="3"/>
      <c r="Y267" s="3"/>
    </row>
  </sheetData>
  <mergeCells count="21">
    <mergeCell ref="B2:P2"/>
    <mergeCell ref="O174:P174"/>
    <mergeCell ref="G174:H174"/>
    <mergeCell ref="I174:J174"/>
    <mergeCell ref="K174:L174"/>
    <mergeCell ref="M174:N174"/>
    <mergeCell ref="G136:H136"/>
    <mergeCell ref="G151:H151"/>
    <mergeCell ref="G152:H152"/>
    <mergeCell ref="G118:H118"/>
    <mergeCell ref="I118:J118"/>
    <mergeCell ref="M118:N118"/>
    <mergeCell ref="O118:P118"/>
    <mergeCell ref="B5:O5"/>
    <mergeCell ref="B7:O7"/>
    <mergeCell ref="B8:O8"/>
    <mergeCell ref="W118:X118"/>
    <mergeCell ref="K118:L118"/>
    <mergeCell ref="Q118:R118"/>
    <mergeCell ref="S118:T118"/>
    <mergeCell ref="U118:V118"/>
  </mergeCells>
  <hyperlinks>
    <hyperlink ref="B8:O8" r:id="rId1" display="Procedures &amp; definitions" xr:uid="{00000000-0004-0000-0500-000000000000}"/>
  </hyperlinks>
  <pageMargins left="0.70866141732283472" right="0.70866141732283472" top="0.74803149606299213" bottom="0.74803149606299213" header="0.31496062992125984" footer="0.31496062992125984"/>
  <pageSetup paperSize="8" scale="54" fitToHeight="0" orientation="portrait" r:id="rId2"/>
  <headerFooter>
    <oddHeader>&amp;C&amp;"Calibri"&amp;10&amp;K000000 IN CONFIDENCE&amp;1#_x000D_</oddHeader>
    <oddFooter>&amp;C_x000D_&amp;1#&amp;"Calibri"&amp;10&amp;K000000 IN CONFIDENCE</oddFooter>
  </headerFooter>
  <rowBreaks count="1" manualBreakCount="1">
    <brk id="153"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A499"/>
    <pageSetUpPr fitToPage="1"/>
  </sheetPr>
  <dimension ref="A1:K51"/>
  <sheetViews>
    <sheetView showGridLines="0" view="pageBreakPreview" zoomScale="80" zoomScaleNormal="85" zoomScaleSheetLayoutView="80" workbookViewId="0"/>
  </sheetViews>
  <sheetFormatPr defaultRowHeight="16.5"/>
  <cols>
    <col min="1" max="2" width="2.625" customWidth="1"/>
    <col min="3" max="4" width="20.625" customWidth="1"/>
    <col min="5" max="5" width="3.375" customWidth="1"/>
    <col min="6" max="7" width="20.625" customWidth="1"/>
    <col min="8" max="8" width="2.625" customWidth="1"/>
    <col min="9" max="10" width="20.625" customWidth="1"/>
    <col min="11" max="11" width="4.625" customWidth="1"/>
  </cols>
  <sheetData>
    <row r="1" spans="1:11" ht="6" customHeight="1">
      <c r="A1" s="197"/>
      <c r="B1" s="197"/>
      <c r="C1" s="197"/>
      <c r="D1" s="197"/>
      <c r="E1" s="197"/>
      <c r="F1" s="197"/>
      <c r="G1" s="197"/>
      <c r="H1" s="197"/>
      <c r="I1" s="197"/>
      <c r="J1" s="197"/>
      <c r="K1" s="197"/>
    </row>
    <row r="2" spans="1:11" ht="35.1" customHeight="1">
      <c r="A2" s="197"/>
      <c r="B2" s="197"/>
      <c r="C2" s="350" t="s">
        <v>144</v>
      </c>
      <c r="D2" s="350"/>
      <c r="E2" s="350"/>
      <c r="F2" s="350"/>
      <c r="G2" s="350"/>
      <c r="H2" s="350"/>
      <c r="I2" s="198"/>
      <c r="J2" s="198"/>
      <c r="K2" s="197"/>
    </row>
    <row r="3" spans="1:11" ht="6" customHeight="1">
      <c r="A3" s="197"/>
      <c r="B3" s="197"/>
      <c r="C3" s="199"/>
      <c r="D3" s="199"/>
      <c r="E3" s="199"/>
      <c r="F3" s="199"/>
      <c r="G3" s="199"/>
      <c r="H3" s="199"/>
      <c r="I3" s="198"/>
      <c r="J3" s="198"/>
      <c r="K3" s="197"/>
    </row>
    <row r="4" spans="1:11" ht="25.5" customHeight="1">
      <c r="A4" s="197"/>
      <c r="B4" s="197"/>
      <c r="C4" s="198"/>
      <c r="D4" s="198"/>
      <c r="E4" s="198"/>
      <c r="F4" s="198"/>
      <c r="G4" s="198"/>
      <c r="H4" s="198"/>
      <c r="I4" s="198"/>
      <c r="J4" s="198"/>
      <c r="K4" s="197"/>
    </row>
    <row r="5" spans="1:11" ht="6" customHeight="1">
      <c r="A5" s="197"/>
      <c r="B5" s="197"/>
      <c r="C5" s="197"/>
      <c r="D5" s="352"/>
      <c r="E5" s="352"/>
      <c r="F5" s="352"/>
      <c r="G5" s="352"/>
      <c r="H5" s="352"/>
      <c r="I5" s="352"/>
      <c r="J5" s="352"/>
      <c r="K5" s="197"/>
    </row>
    <row r="6" spans="1:11" hidden="1">
      <c r="A6" s="197"/>
      <c r="B6" s="197"/>
      <c r="C6" s="197"/>
      <c r="D6" s="197"/>
      <c r="E6" s="197"/>
      <c r="F6" s="197"/>
      <c r="G6" s="197"/>
      <c r="H6" s="197"/>
      <c r="I6" s="197"/>
      <c r="J6" s="197"/>
      <c r="K6" s="197"/>
    </row>
    <row r="7" spans="1:11" hidden="1">
      <c r="A7" s="197"/>
      <c r="B7" s="197"/>
      <c r="C7" s="197"/>
      <c r="D7" s="197"/>
      <c r="E7" s="197"/>
      <c r="F7" s="197"/>
      <c r="G7" s="197"/>
      <c r="H7" s="197"/>
      <c r="I7" s="197"/>
      <c r="J7" s="197"/>
      <c r="K7" s="197"/>
    </row>
    <row r="8" spans="1:11" hidden="1">
      <c r="A8" s="197"/>
      <c r="B8" s="197"/>
      <c r="C8" s="197"/>
      <c r="D8" s="197"/>
      <c r="E8" s="197"/>
      <c r="F8" s="197"/>
      <c r="G8" s="197"/>
      <c r="H8" s="197"/>
      <c r="I8" s="197"/>
      <c r="J8" s="197"/>
      <c r="K8" s="197"/>
    </row>
    <row r="9" spans="1:11" hidden="1">
      <c r="A9" s="197"/>
      <c r="B9" s="197"/>
      <c r="C9" s="197"/>
      <c r="D9" s="197"/>
      <c r="E9" s="197"/>
      <c r="F9" s="197"/>
      <c r="G9" s="197"/>
      <c r="H9" s="197"/>
      <c r="I9" s="197"/>
      <c r="J9" s="197"/>
      <c r="K9" s="197"/>
    </row>
    <row r="10" spans="1:11" ht="0.95" customHeight="1">
      <c r="A10" s="197"/>
      <c r="B10" s="197"/>
      <c r="C10" s="197"/>
      <c r="D10" s="197"/>
      <c r="E10" s="197"/>
      <c r="F10" s="197"/>
      <c r="G10" s="197"/>
      <c r="H10" s="197"/>
      <c r="I10" s="197"/>
      <c r="J10" s="197"/>
      <c r="K10" s="197"/>
    </row>
    <row r="11" spans="1:11" ht="6" customHeight="1">
      <c r="A11" s="197"/>
      <c r="B11" s="197"/>
      <c r="C11" s="197"/>
      <c r="D11" s="197"/>
      <c r="E11" s="197"/>
      <c r="F11" s="197"/>
      <c r="G11" s="197"/>
      <c r="H11" s="197"/>
      <c r="I11" s="197"/>
      <c r="J11" s="197"/>
      <c r="K11" s="197"/>
    </row>
    <row r="12" spans="1:11" ht="5.45" customHeight="1">
      <c r="A12" s="197"/>
      <c r="B12" s="197"/>
      <c r="C12" s="197"/>
      <c r="D12" s="197"/>
      <c r="E12" s="197"/>
      <c r="F12" s="197"/>
      <c r="G12" s="197"/>
      <c r="H12" s="197"/>
      <c r="I12" s="197"/>
      <c r="J12" s="197"/>
      <c r="K12" s="197"/>
    </row>
    <row r="13" spans="1:11" ht="6.6" customHeight="1">
      <c r="A13" s="197"/>
      <c r="B13" s="197"/>
      <c r="C13" s="197"/>
      <c r="D13" s="197"/>
      <c r="E13" s="197"/>
      <c r="F13" s="197"/>
      <c r="G13" s="197"/>
      <c r="H13" s="197"/>
      <c r="I13" s="197"/>
      <c r="J13" s="197"/>
      <c r="K13" s="197"/>
    </row>
    <row r="14" spans="1:11" ht="21.6" customHeight="1">
      <c r="A14" s="197"/>
      <c r="B14" s="197"/>
      <c r="C14" s="351" t="s">
        <v>145</v>
      </c>
      <c r="D14" s="351"/>
      <c r="E14" s="351"/>
      <c r="F14" s="351"/>
      <c r="G14" s="351"/>
      <c r="H14" s="351"/>
      <c r="I14" s="351"/>
      <c r="J14" s="351"/>
      <c r="K14" s="197"/>
    </row>
    <row r="15" spans="1:11" ht="6.95" customHeight="1">
      <c r="A15" s="197"/>
      <c r="B15" s="197"/>
      <c r="C15" s="197"/>
      <c r="D15" s="197"/>
      <c r="E15" s="197"/>
      <c r="F15" s="197"/>
      <c r="G15" s="197"/>
      <c r="H15" s="197"/>
      <c r="I15" s="197"/>
      <c r="J15" s="197"/>
      <c r="K15" s="197"/>
    </row>
    <row r="16" spans="1:11" s="13" customFormat="1" ht="17.25">
      <c r="A16" s="200"/>
      <c r="B16" s="200"/>
      <c r="C16" s="353" t="s">
        <v>146</v>
      </c>
      <c r="D16" s="353"/>
      <c r="E16" s="200"/>
      <c r="F16" s="353" t="s">
        <v>147</v>
      </c>
      <c r="G16" s="353"/>
      <c r="H16" s="200"/>
      <c r="I16" s="353" t="s">
        <v>148</v>
      </c>
      <c r="J16" s="353"/>
      <c r="K16" s="200"/>
    </row>
    <row r="17" spans="1:11" s="12" customFormat="1" ht="6" customHeight="1">
      <c r="A17" s="201"/>
      <c r="B17" s="201"/>
      <c r="C17" s="201"/>
      <c r="D17" s="201"/>
      <c r="E17" s="201"/>
      <c r="F17" s="201"/>
      <c r="G17" s="201"/>
      <c r="H17" s="201"/>
      <c r="I17" s="201"/>
      <c r="J17" s="201"/>
      <c r="K17" s="201"/>
    </row>
    <row r="18" spans="1:11" s="12" customFormat="1" hidden="1">
      <c r="A18" s="201"/>
      <c r="B18" s="201"/>
      <c r="C18" s="201"/>
      <c r="D18" s="201"/>
      <c r="E18" s="201"/>
      <c r="F18" s="201"/>
      <c r="G18" s="201"/>
      <c r="H18" s="201"/>
      <c r="I18" s="201"/>
      <c r="J18" s="201"/>
      <c r="K18" s="201"/>
    </row>
    <row r="19" spans="1:11" s="12" customFormat="1">
      <c r="A19" s="202"/>
      <c r="B19" s="200"/>
      <c r="C19" s="354"/>
      <c r="D19" s="355"/>
      <c r="E19" s="54"/>
      <c r="F19" s="354"/>
      <c r="G19" s="355"/>
      <c r="H19" s="54"/>
      <c r="I19" s="354"/>
      <c r="J19" s="355"/>
      <c r="K19" s="201"/>
    </row>
    <row r="20" spans="1:11" s="12" customFormat="1">
      <c r="A20" s="202"/>
      <c r="B20" s="200"/>
      <c r="C20" s="356"/>
      <c r="D20" s="357"/>
      <c r="E20" s="54"/>
      <c r="F20" s="356"/>
      <c r="G20" s="357"/>
      <c r="H20" s="54"/>
      <c r="I20" s="356"/>
      <c r="J20" s="357"/>
      <c r="K20" s="201"/>
    </row>
    <row r="21" spans="1:11" s="12" customFormat="1">
      <c r="A21" s="202"/>
      <c r="B21" s="200"/>
      <c r="C21" s="356"/>
      <c r="D21" s="357"/>
      <c r="E21" s="54"/>
      <c r="F21" s="356"/>
      <c r="G21" s="357"/>
      <c r="H21" s="54"/>
      <c r="I21" s="356"/>
      <c r="J21" s="357"/>
      <c r="K21" s="201"/>
    </row>
    <row r="22" spans="1:11" s="12" customFormat="1">
      <c r="A22" s="202"/>
      <c r="B22" s="200"/>
      <c r="C22" s="356"/>
      <c r="D22" s="357"/>
      <c r="E22" s="54"/>
      <c r="F22" s="356"/>
      <c r="G22" s="357"/>
      <c r="H22" s="54"/>
      <c r="I22" s="356"/>
      <c r="J22" s="357"/>
      <c r="K22" s="201"/>
    </row>
    <row r="23" spans="1:11" s="12" customFormat="1">
      <c r="A23" s="202"/>
      <c r="B23" s="200"/>
      <c r="C23" s="356"/>
      <c r="D23" s="357"/>
      <c r="E23" s="54"/>
      <c r="F23" s="356"/>
      <c r="G23" s="357"/>
      <c r="H23" s="54"/>
      <c r="I23" s="356"/>
      <c r="J23" s="357"/>
      <c r="K23" s="201"/>
    </row>
    <row r="24" spans="1:11" s="12" customFormat="1">
      <c r="A24" s="202"/>
      <c r="B24" s="200"/>
      <c r="C24" s="356"/>
      <c r="D24" s="357"/>
      <c r="E24" s="54"/>
      <c r="F24" s="356"/>
      <c r="G24" s="357"/>
      <c r="H24" s="54"/>
      <c r="I24" s="356"/>
      <c r="J24" s="357"/>
      <c r="K24" s="202"/>
    </row>
    <row r="25" spans="1:11" s="12" customFormat="1">
      <c r="A25" s="202"/>
      <c r="B25" s="200"/>
      <c r="C25" s="356"/>
      <c r="D25" s="357"/>
      <c r="E25" s="54"/>
      <c r="F25" s="356"/>
      <c r="G25" s="357"/>
      <c r="H25" s="54"/>
      <c r="I25" s="356"/>
      <c r="J25" s="357"/>
      <c r="K25" s="202"/>
    </row>
    <row r="26" spans="1:11" s="12" customFormat="1">
      <c r="A26" s="202"/>
      <c r="B26" s="200"/>
      <c r="C26" s="356"/>
      <c r="D26" s="357"/>
      <c r="E26" s="54"/>
      <c r="F26" s="356"/>
      <c r="G26" s="357"/>
      <c r="H26" s="54"/>
      <c r="I26" s="356"/>
      <c r="J26" s="357"/>
      <c r="K26" s="202"/>
    </row>
    <row r="27" spans="1:11" s="12" customFormat="1">
      <c r="A27" s="202"/>
      <c r="B27" s="200"/>
      <c r="C27" s="356"/>
      <c r="D27" s="357"/>
      <c r="E27" s="54"/>
      <c r="F27" s="356"/>
      <c r="G27" s="357"/>
      <c r="H27" s="54"/>
      <c r="I27" s="356"/>
      <c r="J27" s="357"/>
      <c r="K27" s="202"/>
    </row>
    <row r="28" spans="1:11" s="12" customFormat="1">
      <c r="A28" s="202"/>
      <c r="B28" s="200"/>
      <c r="C28" s="356"/>
      <c r="D28" s="357"/>
      <c r="E28" s="54"/>
      <c r="F28" s="356"/>
      <c r="G28" s="357"/>
      <c r="H28" s="54"/>
      <c r="I28" s="356"/>
      <c r="J28" s="357"/>
      <c r="K28" s="202"/>
    </row>
    <row r="29" spans="1:11" s="12" customFormat="1">
      <c r="A29" s="202"/>
      <c r="B29" s="200"/>
      <c r="C29" s="356"/>
      <c r="D29" s="357"/>
      <c r="E29" s="54"/>
      <c r="F29" s="356"/>
      <c r="G29" s="357"/>
      <c r="H29" s="54"/>
      <c r="I29" s="356"/>
      <c r="J29" s="357"/>
      <c r="K29" s="202"/>
    </row>
    <row r="30" spans="1:11" s="12" customFormat="1">
      <c r="A30" s="202"/>
      <c r="B30" s="200"/>
      <c r="C30" s="356"/>
      <c r="D30" s="357"/>
      <c r="E30" s="54"/>
      <c r="F30" s="356"/>
      <c r="G30" s="357"/>
      <c r="H30" s="54"/>
      <c r="I30" s="356"/>
      <c r="J30" s="357"/>
      <c r="K30" s="202"/>
    </row>
    <row r="31" spans="1:11" s="12" customFormat="1">
      <c r="A31" s="202"/>
      <c r="B31" s="200"/>
      <c r="C31" s="356"/>
      <c r="D31" s="357"/>
      <c r="E31" s="54"/>
      <c r="F31" s="356"/>
      <c r="G31" s="357"/>
      <c r="H31" s="54"/>
      <c r="I31" s="356"/>
      <c r="J31" s="357"/>
      <c r="K31" s="202"/>
    </row>
    <row r="32" spans="1:11" s="12" customFormat="1">
      <c r="A32" s="202"/>
      <c r="B32" s="200"/>
      <c r="C32" s="356"/>
      <c r="D32" s="357"/>
      <c r="E32" s="54"/>
      <c r="F32" s="356"/>
      <c r="G32" s="357"/>
      <c r="H32" s="54"/>
      <c r="I32" s="356"/>
      <c r="J32" s="357"/>
      <c r="K32" s="202"/>
    </row>
    <row r="33" spans="1:11" s="12" customFormat="1">
      <c r="A33" s="202"/>
      <c r="B33" s="200"/>
      <c r="C33" s="356"/>
      <c r="D33" s="357"/>
      <c r="E33" s="54"/>
      <c r="F33" s="356"/>
      <c r="G33" s="357"/>
      <c r="H33" s="54"/>
      <c r="I33" s="356"/>
      <c r="J33" s="357"/>
      <c r="K33" s="202"/>
    </row>
    <row r="34" spans="1:11" s="12" customFormat="1">
      <c r="A34" s="202"/>
      <c r="B34" s="200"/>
      <c r="C34" s="356"/>
      <c r="D34" s="357"/>
      <c r="E34" s="54"/>
      <c r="F34" s="356"/>
      <c r="G34" s="357"/>
      <c r="H34" s="54"/>
      <c r="I34" s="356"/>
      <c r="J34" s="357"/>
      <c r="K34" s="202"/>
    </row>
    <row r="35" spans="1:11" s="12" customFormat="1">
      <c r="A35" s="202"/>
      <c r="B35" s="200"/>
      <c r="C35" s="356"/>
      <c r="D35" s="357"/>
      <c r="E35" s="54"/>
      <c r="F35" s="356"/>
      <c r="G35" s="357"/>
      <c r="H35" s="54"/>
      <c r="I35" s="356"/>
      <c r="J35" s="357"/>
      <c r="K35" s="202"/>
    </row>
    <row r="36" spans="1:11" s="12" customFormat="1">
      <c r="A36" s="202"/>
      <c r="B36" s="200"/>
      <c r="C36" s="356"/>
      <c r="D36" s="357"/>
      <c r="E36" s="54"/>
      <c r="F36" s="356"/>
      <c r="G36" s="357"/>
      <c r="H36" s="54"/>
      <c r="I36" s="356"/>
      <c r="J36" s="357"/>
      <c r="K36" s="202"/>
    </row>
    <row r="37" spans="1:11" s="12" customFormat="1">
      <c r="A37" s="202"/>
      <c r="B37" s="200"/>
      <c r="C37" s="356"/>
      <c r="D37" s="357"/>
      <c r="E37" s="54"/>
      <c r="F37" s="356"/>
      <c r="G37" s="357"/>
      <c r="H37" s="54"/>
      <c r="I37" s="356"/>
      <c r="J37" s="357"/>
      <c r="K37" s="202"/>
    </row>
    <row r="38" spans="1:11" s="12" customFormat="1">
      <c r="A38" s="202"/>
      <c r="B38" s="200"/>
      <c r="C38" s="356"/>
      <c r="D38" s="357"/>
      <c r="E38" s="54"/>
      <c r="F38" s="356"/>
      <c r="G38" s="357"/>
      <c r="H38" s="54"/>
      <c r="I38" s="356"/>
      <c r="J38" s="357"/>
      <c r="K38" s="202"/>
    </row>
    <row r="39" spans="1:11" s="12" customFormat="1">
      <c r="A39" s="202"/>
      <c r="B39" s="200"/>
      <c r="C39" s="356"/>
      <c r="D39" s="357"/>
      <c r="E39" s="54"/>
      <c r="F39" s="356"/>
      <c r="G39" s="357"/>
      <c r="H39" s="54"/>
      <c r="I39" s="356"/>
      <c r="J39" s="357"/>
      <c r="K39" s="202"/>
    </row>
    <row r="40" spans="1:11" s="12" customFormat="1">
      <c r="A40" s="202"/>
      <c r="B40" s="200"/>
      <c r="C40" s="356"/>
      <c r="D40" s="357"/>
      <c r="E40" s="54"/>
      <c r="F40" s="356"/>
      <c r="G40" s="357"/>
      <c r="H40" s="54"/>
      <c r="I40" s="356"/>
      <c r="J40" s="357"/>
      <c r="K40" s="202"/>
    </row>
    <row r="41" spans="1:11" s="12" customFormat="1">
      <c r="A41" s="202"/>
      <c r="B41" s="200"/>
      <c r="C41" s="356"/>
      <c r="D41" s="357"/>
      <c r="E41" s="54"/>
      <c r="F41" s="356"/>
      <c r="G41" s="357"/>
      <c r="H41" s="54"/>
      <c r="I41" s="356"/>
      <c r="J41" s="357"/>
      <c r="K41" s="202"/>
    </row>
    <row r="42" spans="1:11" s="12" customFormat="1">
      <c r="A42" s="202"/>
      <c r="B42" s="200"/>
      <c r="C42" s="358"/>
      <c r="D42" s="359"/>
      <c r="E42" s="54"/>
      <c r="F42" s="358"/>
      <c r="G42" s="359"/>
      <c r="H42" s="54"/>
      <c r="I42" s="358"/>
      <c r="J42" s="359"/>
      <c r="K42" s="202"/>
    </row>
    <row r="43" spans="1:11" s="12" customFormat="1" ht="6.95" customHeight="1">
      <c r="A43" s="202"/>
      <c r="B43" s="200"/>
      <c r="C43" s="203"/>
      <c r="D43" s="203"/>
      <c r="E43" s="54"/>
      <c r="F43" s="203"/>
      <c r="G43" s="203"/>
      <c r="H43" s="54"/>
      <c r="I43" s="203"/>
      <c r="J43" s="203"/>
      <c r="K43" s="202"/>
    </row>
    <row r="44" spans="1:11" ht="6.95" customHeight="1">
      <c r="A44" s="204"/>
      <c r="B44" s="205"/>
      <c r="C44" s="204"/>
      <c r="D44" s="204"/>
      <c r="E44" s="204"/>
      <c r="F44" s="204"/>
      <c r="G44" s="204"/>
      <c r="H44" s="204"/>
      <c r="I44" s="204"/>
      <c r="J44" s="204"/>
      <c r="K44" s="204"/>
    </row>
    <row r="45" spans="1:11" ht="20.100000000000001" customHeight="1">
      <c r="A45" s="197"/>
      <c r="B45" s="205"/>
      <c r="C45" s="351" t="s">
        <v>149</v>
      </c>
      <c r="D45" s="351"/>
      <c r="E45" s="351"/>
      <c r="F45" s="351"/>
      <c r="G45" s="351"/>
      <c r="H45" s="351"/>
      <c r="I45" s="351"/>
      <c r="J45" s="351"/>
      <c r="K45" s="204"/>
    </row>
    <row r="46" spans="1:11" ht="4.5" customHeight="1">
      <c r="A46" s="197"/>
      <c r="B46" s="205"/>
      <c r="C46" s="204"/>
      <c r="D46" s="206"/>
      <c r="E46" s="206"/>
      <c r="F46" s="206"/>
      <c r="G46" s="206"/>
      <c r="H46" s="206"/>
      <c r="I46" s="206"/>
      <c r="J46" s="206"/>
      <c r="K46" s="197"/>
    </row>
    <row r="47" spans="1:11" ht="15" customHeight="1">
      <c r="A47" s="197"/>
      <c r="B47" s="205"/>
      <c r="C47" s="349" t="s">
        <v>150</v>
      </c>
      <c r="D47" s="349"/>
      <c r="E47" s="349"/>
      <c r="F47" s="349"/>
      <c r="G47" s="207" t="s">
        <v>21</v>
      </c>
      <c r="H47" s="208"/>
      <c r="I47" s="348"/>
      <c r="J47" s="348"/>
      <c r="K47" s="197"/>
    </row>
    <row r="48" spans="1:11">
      <c r="A48" s="197"/>
      <c r="B48" s="205"/>
      <c r="C48" s="349"/>
      <c r="D48" s="349"/>
      <c r="E48" s="349"/>
      <c r="F48" s="349"/>
      <c r="G48" s="207" t="s">
        <v>151</v>
      </c>
      <c r="H48" s="209"/>
      <c r="I48" s="348"/>
      <c r="J48" s="348"/>
      <c r="K48" s="197"/>
    </row>
    <row r="49" spans="1:11">
      <c r="A49" s="204"/>
      <c r="B49" s="205"/>
      <c r="C49" s="204"/>
      <c r="D49" s="204"/>
      <c r="E49" s="204"/>
      <c r="F49" s="204"/>
      <c r="G49" s="204"/>
      <c r="H49" s="204"/>
      <c r="I49" s="204"/>
      <c r="J49" s="204"/>
      <c r="K49" s="197"/>
    </row>
    <row r="50" spans="1:11">
      <c r="A50" s="204"/>
      <c r="B50" s="204"/>
      <c r="C50" s="204"/>
      <c r="D50" s="204"/>
      <c r="E50" s="204"/>
      <c r="F50" s="204"/>
      <c r="G50" s="204"/>
      <c r="H50" s="204"/>
      <c r="I50" s="204"/>
      <c r="J50" s="204"/>
      <c r="K50" s="204"/>
    </row>
    <row r="51" spans="1:11">
      <c r="A51" s="210"/>
      <c r="B51" s="210"/>
      <c r="C51" s="210"/>
      <c r="D51" s="210"/>
      <c r="E51" s="210"/>
      <c r="F51" s="210"/>
      <c r="G51" s="210"/>
      <c r="H51" s="210"/>
      <c r="I51" s="210"/>
      <c r="J51" s="210"/>
      <c r="K51" s="210"/>
    </row>
  </sheetData>
  <mergeCells count="13">
    <mergeCell ref="I47:J47"/>
    <mergeCell ref="I48:J48"/>
    <mergeCell ref="C47:F48"/>
    <mergeCell ref="C2:H2"/>
    <mergeCell ref="C45:J45"/>
    <mergeCell ref="D5:J5"/>
    <mergeCell ref="C14:J14"/>
    <mergeCell ref="C16:D16"/>
    <mergeCell ref="F16:G16"/>
    <mergeCell ref="I16:J16"/>
    <mergeCell ref="C19:D42"/>
    <mergeCell ref="F19:G42"/>
    <mergeCell ref="I19:J42"/>
  </mergeCells>
  <pageMargins left="0.7" right="0.7" top="0.75" bottom="0.75" header="0.3" footer="0.3"/>
  <pageSetup paperSize="9" scale="58" orientation="portrait" r:id="rId1"/>
  <headerFooter>
    <oddHeader>&amp;C&amp;"Calibri"&amp;10&amp;K000000 IN CONFIDENCE&amp;1#_x000D_</oddHeader>
    <oddFooter>&amp;C_x000D_&amp;1#&amp;"Calibri"&amp;10&amp;K000000 IN CONFIDENCE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CB2AE-D823-43A8-BEA4-9FA08084D60D}">
  <sheetPr>
    <tabColor rgb="FFFFFF00"/>
  </sheetPr>
  <dimension ref="A1:G5"/>
  <sheetViews>
    <sheetView workbookViewId="0">
      <selection activeCell="A2" sqref="A2:A5"/>
    </sheetView>
  </sheetViews>
  <sheetFormatPr defaultRowHeight="16.5"/>
  <cols>
    <col min="3" max="3" width="48.375" customWidth="1"/>
    <col min="4" max="4" width="12" customWidth="1"/>
  </cols>
  <sheetData>
    <row r="1" spans="1:7" ht="27">
      <c r="A1" s="249" t="s">
        <v>152</v>
      </c>
      <c r="B1" s="249" t="s">
        <v>153</v>
      </c>
      <c r="C1" s="249" t="s">
        <v>154</v>
      </c>
      <c r="D1" s="249" t="s">
        <v>155</v>
      </c>
      <c r="E1" s="249" t="s">
        <v>156</v>
      </c>
      <c r="F1" s="249" t="s">
        <v>157</v>
      </c>
      <c r="G1" s="249" t="s">
        <v>158</v>
      </c>
    </row>
    <row r="2" spans="1:7">
      <c r="A2" s="360">
        <v>46023</v>
      </c>
      <c r="B2" s="361" t="s">
        <v>214</v>
      </c>
      <c r="C2" s="250" t="s">
        <v>159</v>
      </c>
      <c r="D2" s="250" t="s">
        <v>160</v>
      </c>
      <c r="E2" s="250"/>
      <c r="F2" s="250"/>
      <c r="G2" s="250"/>
    </row>
    <row r="3" spans="1:7" ht="38.25">
      <c r="A3" s="360"/>
      <c r="B3" s="361"/>
      <c r="C3" s="251" t="s">
        <v>161</v>
      </c>
      <c r="D3" s="252" t="s">
        <v>162</v>
      </c>
      <c r="E3" s="250"/>
      <c r="F3" s="250"/>
      <c r="G3" s="250"/>
    </row>
    <row r="4" spans="1:7">
      <c r="A4" s="360"/>
      <c r="B4" s="361"/>
      <c r="C4" s="253" t="s">
        <v>163</v>
      </c>
      <c r="D4" s="252" t="s">
        <v>162</v>
      </c>
      <c r="E4" s="253"/>
      <c r="F4" s="253"/>
      <c r="G4" s="253"/>
    </row>
    <row r="5" spans="1:7" ht="51">
      <c r="A5" s="360"/>
      <c r="B5" s="361"/>
      <c r="C5" s="253" t="s">
        <v>164</v>
      </c>
      <c r="D5" s="295" t="s">
        <v>165</v>
      </c>
      <c r="E5" s="253"/>
      <c r="F5" s="253"/>
      <c r="G5" s="253"/>
    </row>
  </sheetData>
  <mergeCells count="2">
    <mergeCell ref="A2:A5"/>
    <mergeCell ref="B2:B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A159"/>
  <sheetViews>
    <sheetView topLeftCell="A142" workbookViewId="0">
      <selection sqref="A1:A159"/>
    </sheetView>
  </sheetViews>
  <sheetFormatPr defaultRowHeight="16.5"/>
  <cols>
    <col min="1" max="1" width="12.375" customWidth="1"/>
  </cols>
  <sheetData>
    <row r="1" spans="1:1">
      <c r="A1" s="211" t="s">
        <v>1</v>
      </c>
    </row>
    <row r="2" spans="1:1">
      <c r="A2" s="211">
        <v>42735</v>
      </c>
    </row>
    <row r="3" spans="1:1">
      <c r="A3" s="211">
        <v>42766</v>
      </c>
    </row>
    <row r="4" spans="1:1">
      <c r="A4" s="211">
        <v>42794</v>
      </c>
    </row>
    <row r="5" spans="1:1">
      <c r="A5" s="211">
        <v>42825</v>
      </c>
    </row>
    <row r="6" spans="1:1">
      <c r="A6" s="211">
        <v>42855</v>
      </c>
    </row>
    <row r="7" spans="1:1">
      <c r="A7" s="211">
        <v>42886</v>
      </c>
    </row>
    <row r="8" spans="1:1">
      <c r="A8" s="211">
        <v>42916</v>
      </c>
    </row>
    <row r="9" spans="1:1">
      <c r="A9" s="211">
        <v>42947</v>
      </c>
    </row>
    <row r="10" spans="1:1">
      <c r="A10" s="211">
        <v>42978</v>
      </c>
    </row>
    <row r="11" spans="1:1">
      <c r="A11" s="211">
        <v>43008</v>
      </c>
    </row>
    <row r="12" spans="1:1">
      <c r="A12" s="211">
        <v>43039</v>
      </c>
    </row>
    <row r="13" spans="1:1">
      <c r="A13" s="211">
        <v>43069</v>
      </c>
    </row>
    <row r="14" spans="1:1">
      <c r="A14" s="211">
        <v>43100</v>
      </c>
    </row>
    <row r="15" spans="1:1">
      <c r="A15" s="211">
        <v>43131</v>
      </c>
    </row>
    <row r="16" spans="1:1">
      <c r="A16" s="211">
        <v>43159</v>
      </c>
    </row>
    <row r="17" spans="1:1">
      <c r="A17" s="211">
        <v>43190</v>
      </c>
    </row>
    <row r="18" spans="1:1">
      <c r="A18" s="211">
        <v>43220</v>
      </c>
    </row>
    <row r="19" spans="1:1">
      <c r="A19" s="211">
        <v>43251</v>
      </c>
    </row>
    <row r="20" spans="1:1">
      <c r="A20" s="211">
        <v>43281</v>
      </c>
    </row>
    <row r="21" spans="1:1">
      <c r="A21" s="211">
        <v>43312</v>
      </c>
    </row>
    <row r="22" spans="1:1">
      <c r="A22" s="211">
        <v>43343</v>
      </c>
    </row>
    <row r="23" spans="1:1">
      <c r="A23" s="211">
        <v>43373</v>
      </c>
    </row>
    <row r="24" spans="1:1">
      <c r="A24" s="211">
        <v>43404</v>
      </c>
    </row>
    <row r="25" spans="1:1">
      <c r="A25" s="211">
        <v>43434</v>
      </c>
    </row>
    <row r="26" spans="1:1">
      <c r="A26" s="211">
        <v>43465</v>
      </c>
    </row>
    <row r="27" spans="1:1">
      <c r="A27" s="211">
        <v>43496</v>
      </c>
    </row>
    <row r="28" spans="1:1">
      <c r="A28" s="211">
        <v>43524</v>
      </c>
    </row>
    <row r="29" spans="1:1">
      <c r="A29" s="211">
        <v>43555</v>
      </c>
    </row>
    <row r="30" spans="1:1">
      <c r="A30" s="211">
        <v>43585</v>
      </c>
    </row>
    <row r="31" spans="1:1">
      <c r="A31" s="211">
        <v>43616</v>
      </c>
    </row>
    <row r="32" spans="1:1">
      <c r="A32" s="211">
        <v>43646</v>
      </c>
    </row>
    <row r="33" spans="1:1">
      <c r="A33" s="211">
        <v>43677</v>
      </c>
    </row>
    <row r="34" spans="1:1">
      <c r="A34" s="211">
        <v>43708</v>
      </c>
    </row>
    <row r="35" spans="1:1">
      <c r="A35" s="211">
        <v>43738</v>
      </c>
    </row>
    <row r="36" spans="1:1">
      <c r="A36" s="211">
        <v>43769</v>
      </c>
    </row>
    <row r="37" spans="1:1">
      <c r="A37" s="211">
        <v>43799</v>
      </c>
    </row>
    <row r="38" spans="1:1">
      <c r="A38" s="211">
        <v>43830</v>
      </c>
    </row>
    <row r="39" spans="1:1">
      <c r="A39" s="211">
        <v>43861</v>
      </c>
    </row>
    <row r="40" spans="1:1">
      <c r="A40" s="211">
        <v>43890</v>
      </c>
    </row>
    <row r="41" spans="1:1">
      <c r="A41" s="211">
        <v>43921</v>
      </c>
    </row>
    <row r="42" spans="1:1">
      <c r="A42" s="211">
        <v>43951</v>
      </c>
    </row>
    <row r="43" spans="1:1">
      <c r="A43" s="211">
        <v>43982</v>
      </c>
    </row>
    <row r="44" spans="1:1">
      <c r="A44" s="211">
        <v>44012</v>
      </c>
    </row>
    <row r="45" spans="1:1">
      <c r="A45" s="211">
        <v>44043</v>
      </c>
    </row>
    <row r="46" spans="1:1">
      <c r="A46" s="211">
        <v>44074</v>
      </c>
    </row>
    <row r="47" spans="1:1">
      <c r="A47" s="211">
        <v>44104</v>
      </c>
    </row>
    <row r="48" spans="1:1">
      <c r="A48" s="211">
        <v>44135</v>
      </c>
    </row>
    <row r="49" spans="1:1">
      <c r="A49" s="211">
        <v>44165</v>
      </c>
    </row>
    <row r="50" spans="1:1">
      <c r="A50" s="211">
        <v>44196</v>
      </c>
    </row>
    <row r="51" spans="1:1">
      <c r="A51" s="211">
        <v>44227</v>
      </c>
    </row>
    <row r="52" spans="1:1">
      <c r="A52" s="211">
        <v>44255</v>
      </c>
    </row>
    <row r="53" spans="1:1">
      <c r="A53" s="211">
        <v>44286</v>
      </c>
    </row>
    <row r="54" spans="1:1">
      <c r="A54" s="211">
        <v>44316</v>
      </c>
    </row>
    <row r="55" spans="1:1">
      <c r="A55" s="211">
        <v>44347</v>
      </c>
    </row>
    <row r="56" spans="1:1">
      <c r="A56" s="211">
        <v>44377</v>
      </c>
    </row>
    <row r="57" spans="1:1">
      <c r="A57" s="211">
        <v>44408</v>
      </c>
    </row>
    <row r="58" spans="1:1">
      <c r="A58" s="211">
        <v>44439</v>
      </c>
    </row>
    <row r="59" spans="1:1">
      <c r="A59" s="211">
        <v>44469</v>
      </c>
    </row>
    <row r="60" spans="1:1">
      <c r="A60" s="211">
        <v>44500</v>
      </c>
    </row>
    <row r="61" spans="1:1">
      <c r="A61" s="211">
        <v>44530</v>
      </c>
    </row>
    <row r="62" spans="1:1">
      <c r="A62" s="211">
        <v>44561</v>
      </c>
    </row>
    <row r="63" spans="1:1">
      <c r="A63" s="211">
        <v>44592</v>
      </c>
    </row>
    <row r="64" spans="1:1">
      <c r="A64" s="211">
        <v>44620</v>
      </c>
    </row>
    <row r="65" spans="1:1">
      <c r="A65" s="211">
        <v>44651</v>
      </c>
    </row>
    <row r="66" spans="1:1">
      <c r="A66" s="211">
        <v>44681</v>
      </c>
    </row>
    <row r="67" spans="1:1">
      <c r="A67" s="211">
        <v>44712</v>
      </c>
    </row>
    <row r="68" spans="1:1">
      <c r="A68" s="211">
        <v>44742</v>
      </c>
    </row>
    <row r="69" spans="1:1">
      <c r="A69" s="211">
        <v>44773</v>
      </c>
    </row>
    <row r="70" spans="1:1">
      <c r="A70" s="211">
        <v>44804</v>
      </c>
    </row>
    <row r="71" spans="1:1">
      <c r="A71" s="211">
        <v>44834</v>
      </c>
    </row>
    <row r="72" spans="1:1">
      <c r="A72" s="211">
        <v>44865</v>
      </c>
    </row>
    <row r="73" spans="1:1">
      <c r="A73" s="211">
        <v>44895</v>
      </c>
    </row>
    <row r="74" spans="1:1">
      <c r="A74" s="211">
        <v>44926</v>
      </c>
    </row>
    <row r="75" spans="1:1">
      <c r="A75" s="211">
        <v>44957</v>
      </c>
    </row>
    <row r="76" spans="1:1">
      <c r="A76" s="211">
        <v>44985</v>
      </c>
    </row>
    <row r="77" spans="1:1">
      <c r="A77" s="211">
        <v>45016</v>
      </c>
    </row>
    <row r="78" spans="1:1">
      <c r="A78" s="211">
        <v>45046</v>
      </c>
    </row>
    <row r="79" spans="1:1">
      <c r="A79" s="211">
        <v>45077</v>
      </c>
    </row>
    <row r="80" spans="1:1">
      <c r="A80" s="211">
        <v>45107</v>
      </c>
    </row>
    <row r="81" spans="1:1">
      <c r="A81" s="211">
        <v>45138</v>
      </c>
    </row>
    <row r="82" spans="1:1">
      <c r="A82" s="211">
        <v>45169</v>
      </c>
    </row>
    <row r="83" spans="1:1">
      <c r="A83" s="211">
        <v>45199</v>
      </c>
    </row>
    <row r="84" spans="1:1">
      <c r="A84" s="211">
        <v>45230</v>
      </c>
    </row>
    <row r="85" spans="1:1">
      <c r="A85" s="211">
        <v>45260</v>
      </c>
    </row>
    <row r="86" spans="1:1">
      <c r="A86" s="211">
        <v>45291</v>
      </c>
    </row>
    <row r="87" spans="1:1">
      <c r="A87" s="211">
        <v>45322</v>
      </c>
    </row>
    <row r="88" spans="1:1">
      <c r="A88" s="211">
        <v>45351</v>
      </c>
    </row>
    <row r="89" spans="1:1">
      <c r="A89" s="211">
        <v>45382</v>
      </c>
    </row>
    <row r="90" spans="1:1">
      <c r="A90" s="211">
        <v>45412</v>
      </c>
    </row>
    <row r="91" spans="1:1">
      <c r="A91" s="211">
        <v>45443</v>
      </c>
    </row>
    <row r="92" spans="1:1">
      <c r="A92" s="211">
        <v>45473</v>
      </c>
    </row>
    <row r="93" spans="1:1">
      <c r="A93" s="211">
        <v>45504</v>
      </c>
    </row>
    <row r="94" spans="1:1">
      <c r="A94" s="211">
        <v>45535</v>
      </c>
    </row>
    <row r="95" spans="1:1">
      <c r="A95" s="211">
        <v>45565</v>
      </c>
    </row>
    <row r="96" spans="1:1">
      <c r="A96" s="211">
        <v>45596</v>
      </c>
    </row>
    <row r="97" spans="1:1">
      <c r="A97" s="211">
        <v>45626</v>
      </c>
    </row>
    <row r="98" spans="1:1">
      <c r="A98" s="211">
        <v>45657</v>
      </c>
    </row>
    <row r="99" spans="1:1">
      <c r="A99" s="211">
        <v>45688</v>
      </c>
    </row>
    <row r="100" spans="1:1">
      <c r="A100" s="211">
        <v>45716</v>
      </c>
    </row>
    <row r="101" spans="1:1">
      <c r="A101" s="211">
        <v>45747</v>
      </c>
    </row>
    <row r="102" spans="1:1">
      <c r="A102" s="211">
        <v>45777</v>
      </c>
    </row>
    <row r="103" spans="1:1">
      <c r="A103" s="211">
        <v>45808</v>
      </c>
    </row>
    <row r="104" spans="1:1">
      <c r="A104" s="211">
        <v>45838</v>
      </c>
    </row>
    <row r="105" spans="1:1">
      <c r="A105" s="211">
        <v>45869</v>
      </c>
    </row>
    <row r="106" spans="1:1">
      <c r="A106" s="211">
        <v>45900</v>
      </c>
    </row>
    <row r="107" spans="1:1">
      <c r="A107" s="211">
        <v>45930</v>
      </c>
    </row>
    <row r="108" spans="1:1">
      <c r="A108" s="211">
        <v>45961</v>
      </c>
    </row>
    <row r="109" spans="1:1">
      <c r="A109" s="211">
        <v>45991</v>
      </c>
    </row>
    <row r="110" spans="1:1">
      <c r="A110" s="211">
        <v>46022</v>
      </c>
    </row>
    <row r="111" spans="1:1">
      <c r="A111" s="211">
        <v>46053</v>
      </c>
    </row>
    <row r="112" spans="1:1">
      <c r="A112" s="211">
        <v>46081</v>
      </c>
    </row>
    <row r="113" spans="1:1">
      <c r="A113" s="211">
        <v>46112</v>
      </c>
    </row>
    <row r="114" spans="1:1">
      <c r="A114" s="211">
        <v>46142</v>
      </c>
    </row>
    <row r="115" spans="1:1">
      <c r="A115" s="211">
        <v>46173</v>
      </c>
    </row>
    <row r="116" spans="1:1">
      <c r="A116" s="211">
        <v>46203</v>
      </c>
    </row>
    <row r="117" spans="1:1">
      <c r="A117" s="211">
        <v>46234</v>
      </c>
    </row>
    <row r="118" spans="1:1">
      <c r="A118" s="211">
        <v>46265</v>
      </c>
    </row>
    <row r="119" spans="1:1">
      <c r="A119" s="211">
        <v>46295</v>
      </c>
    </row>
    <row r="120" spans="1:1">
      <c r="A120" s="211">
        <v>46326</v>
      </c>
    </row>
    <row r="121" spans="1:1">
      <c r="A121" s="211">
        <v>46356</v>
      </c>
    </row>
    <row r="122" spans="1:1">
      <c r="A122" s="211">
        <v>46387</v>
      </c>
    </row>
    <row r="123" spans="1:1">
      <c r="A123" s="211">
        <v>46418</v>
      </c>
    </row>
    <row r="124" spans="1:1">
      <c r="A124" s="211">
        <v>46446</v>
      </c>
    </row>
    <row r="125" spans="1:1">
      <c r="A125" s="211">
        <v>46477</v>
      </c>
    </row>
    <row r="126" spans="1:1">
      <c r="A126" s="211">
        <v>46507</v>
      </c>
    </row>
    <row r="127" spans="1:1">
      <c r="A127" s="211">
        <v>46538</v>
      </c>
    </row>
    <row r="128" spans="1:1">
      <c r="A128" s="211">
        <v>46568</v>
      </c>
    </row>
    <row r="129" spans="1:1">
      <c r="A129" s="211">
        <v>46599</v>
      </c>
    </row>
    <row r="130" spans="1:1">
      <c r="A130" s="211">
        <v>46630</v>
      </c>
    </row>
    <row r="131" spans="1:1">
      <c r="A131" s="211">
        <v>46660</v>
      </c>
    </row>
    <row r="132" spans="1:1">
      <c r="A132" s="211">
        <v>46691</v>
      </c>
    </row>
    <row r="133" spans="1:1">
      <c r="A133" s="211">
        <v>46721</v>
      </c>
    </row>
    <row r="134" spans="1:1">
      <c r="A134" s="211">
        <v>46752</v>
      </c>
    </row>
    <row r="135" spans="1:1">
      <c r="A135" s="211">
        <v>46783</v>
      </c>
    </row>
    <row r="136" spans="1:1">
      <c r="A136" s="211">
        <v>46812</v>
      </c>
    </row>
    <row r="137" spans="1:1">
      <c r="A137" s="211">
        <v>46843</v>
      </c>
    </row>
    <row r="138" spans="1:1">
      <c r="A138" s="211">
        <v>46873</v>
      </c>
    </row>
    <row r="139" spans="1:1">
      <c r="A139" s="211">
        <v>46904</v>
      </c>
    </row>
    <row r="140" spans="1:1">
      <c r="A140" s="211">
        <v>46934</v>
      </c>
    </row>
    <row r="141" spans="1:1">
      <c r="A141" s="211">
        <v>46965</v>
      </c>
    </row>
    <row r="142" spans="1:1">
      <c r="A142" s="211">
        <v>46996</v>
      </c>
    </row>
    <row r="143" spans="1:1">
      <c r="A143" s="211">
        <v>47026</v>
      </c>
    </row>
    <row r="144" spans="1:1">
      <c r="A144" s="211">
        <v>47057</v>
      </c>
    </row>
    <row r="145" spans="1:1">
      <c r="A145" s="211">
        <v>47087</v>
      </c>
    </row>
    <row r="146" spans="1:1">
      <c r="A146" s="211">
        <v>47118</v>
      </c>
    </row>
    <row r="147" spans="1:1">
      <c r="A147" s="211">
        <v>47149</v>
      </c>
    </row>
    <row r="148" spans="1:1">
      <c r="A148" s="211">
        <v>47177</v>
      </c>
    </row>
    <row r="149" spans="1:1">
      <c r="A149" s="211">
        <v>47208</v>
      </c>
    </row>
    <row r="150" spans="1:1">
      <c r="A150" s="211">
        <v>47238</v>
      </c>
    </row>
    <row r="151" spans="1:1">
      <c r="A151" s="211">
        <v>47269</v>
      </c>
    </row>
    <row r="152" spans="1:1">
      <c r="A152" s="211">
        <v>47299</v>
      </c>
    </row>
    <row r="153" spans="1:1">
      <c r="A153" s="211">
        <v>47330</v>
      </c>
    </row>
    <row r="154" spans="1:1">
      <c r="A154" s="211">
        <v>47361</v>
      </c>
    </row>
    <row r="155" spans="1:1">
      <c r="A155" s="211">
        <v>47391</v>
      </c>
    </row>
    <row r="156" spans="1:1">
      <c r="A156" s="211">
        <v>47422</v>
      </c>
    </row>
    <row r="157" spans="1:1">
      <c r="A157" s="211">
        <v>47452</v>
      </c>
    </row>
    <row r="158" spans="1:1">
      <c r="A158" s="211">
        <v>47483</v>
      </c>
    </row>
    <row r="159" spans="1:1">
      <c r="A159" s="211">
        <v>47514</v>
      </c>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XYM3HSXCN6TQ-346187183-152</_dlc_DocId>
    <_dlc_DocIdUrl xmlns="11fb6a34-6e60-43a8-9570-c7d9a80802da">
      <Url>https://rbnzgovt.sharepoint.com/sites/Policy-DepositTakers/_layouts/15/DocIdRedir.aspx?ID=XYM3HSXCN6TQ-346187183-152</Url>
      <Description>XYM3HSXCN6TQ-346187183-152</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4.xml><?xml version="1.0" encoding="utf-8"?>
<?mso-contentType ?>
<SharedContentType xmlns="Microsoft.SharePoint.Taxonomy.ContentTypeSync" SourceId="0a96ef04-aa34-4189-a720-17bd0c6c30fd" ContentTypeId="0x010100FE3B0EADF4F0FD4B8BA4BFFA70ABFC2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BF7DD3-5588-4529-96FC-48099F57C00B}">
  <ds:schemaRefs>
    <ds:schemaRef ds:uri="http://schemas.microsoft.com/sharepoint/events"/>
  </ds:schemaRefs>
</ds:datastoreItem>
</file>

<file path=customXml/itemProps2.xml><?xml version="1.0" encoding="utf-8"?>
<ds:datastoreItem xmlns:ds="http://schemas.openxmlformats.org/officeDocument/2006/customXml" ds:itemID="{0C78EA58-DAA8-4FBD-9BFA-B9CFA16FE1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95CEF6-4F27-4768-9C97-CB34773A4632}">
  <ds:schemaRefs>
    <ds:schemaRef ds:uri="http://schemas.microsoft.com/office/2006/documentManagement/types"/>
    <ds:schemaRef ds:uri="11fb6a34-6e60-43a8-9570-c7d9a80802da"/>
    <ds:schemaRef ds:uri="http://schemas.microsoft.com/office/2006/metadata/properties"/>
    <ds:schemaRef ds:uri="http://www.w3.org/XML/1998/namespace"/>
    <ds:schemaRef ds:uri="http://purl.org/dc/terms/"/>
    <ds:schemaRef ds:uri="3e20cdc3-34b8-4237-be7d-b065496a0572"/>
    <ds:schemaRef ds:uri="http://schemas.openxmlformats.org/package/2006/metadata/core-properties"/>
    <ds:schemaRef ds:uri="http://purl.org/dc/dcmitype/"/>
    <ds:schemaRef ds:uri="http://purl.org/dc/elements/1.1/"/>
    <ds:schemaRef ds:uri="http://schemas.microsoft.com/office/infopath/2007/PartnerControls"/>
    <ds:schemaRef ds:uri="bf8c6de0-13ee-4e4a-9d64-2f3fbf66de3d"/>
  </ds:schemaRefs>
</ds:datastoreItem>
</file>

<file path=customXml/itemProps4.xml><?xml version="1.0" encoding="utf-8"?>
<ds:datastoreItem xmlns:ds="http://schemas.openxmlformats.org/officeDocument/2006/customXml" ds:itemID="{B5FB69C1-EAD3-4CCB-B4C0-6CEEC771B585}">
  <ds:schemaRefs>
    <ds:schemaRef ds:uri="Microsoft.SharePoint.Taxonomy.ContentTypeSync"/>
  </ds:schemaRefs>
</ds:datastoreItem>
</file>

<file path=customXml/itemProps5.xml><?xml version="1.0" encoding="utf-8"?>
<ds:datastoreItem xmlns:ds="http://schemas.openxmlformats.org/officeDocument/2006/customXml" ds:itemID="{FF7AC4BB-EC5F-483E-8A9A-5EE8010B43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Contacts</vt:lpstr>
      <vt:lpstr>Contents</vt:lpstr>
      <vt:lpstr>1 - Summary &amp; validation </vt:lpstr>
      <vt:lpstr>2 - Compliance</vt:lpstr>
      <vt:lpstr>3 - Monthly speed limit calc</vt:lpstr>
      <vt:lpstr>4 - Commitment use</vt:lpstr>
      <vt:lpstr>Sign-off</vt:lpstr>
      <vt:lpstr>Change log</vt:lpstr>
      <vt:lpstr>List</vt:lpstr>
      <vt:lpstr>ALF Admin</vt:lpstr>
      <vt:lpstr>'1 - Summary &amp; validation '!Print_Area</vt:lpstr>
      <vt:lpstr>'2 - Compliance'!Print_Area</vt:lpstr>
      <vt:lpstr>'3 - Monthly speed limit calc'!Print_Area</vt:lpstr>
      <vt:lpstr>'4 - Commitment use'!Print_Area</vt:lpstr>
      <vt:lpstr>Contacts!Print_Area</vt:lpstr>
      <vt:lpstr>Contents!Print_Area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thorpc</dc:creator>
  <cp:keywords/>
  <dc:description/>
  <cp:lastModifiedBy>Daniel Snethlage</cp:lastModifiedBy>
  <cp:revision/>
  <dcterms:created xsi:type="dcterms:W3CDTF">2012-10-29T20:14:10Z</dcterms:created>
  <dcterms:modified xsi:type="dcterms:W3CDTF">2026-02-22T22:34:00Z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20975790</vt:lpwstr>
  </property>
  <property fmtid="{D5CDD505-2E9C-101B-9397-08002B2CF9AE}" pid="3" name="DocVersion">
    <vt:lpwstr>1.3</vt:lpwstr>
  </property>
  <property fmtid="{D5CDD505-2E9C-101B-9397-08002B2CF9AE}" pid="4" name="DocName">
    <vt:lpwstr>LVR-new-commitments-survey v2.0 June 2023</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Kylie Simonsen</vt:lpwstr>
  </property>
  <property fmtid="{D5CDD505-2E9C-101B-9397-08002B2CF9AE}" pid="10" name="DocObjectType">
    <vt:lpwstr>rbnz_administration</vt:lpwstr>
  </property>
  <property fmtid="{D5CDD505-2E9C-101B-9397-08002B2CF9AE}" pid="11" name="DocCreated">
    <vt:lpwstr>5/07/2024 4:08:09 pm</vt:lpwstr>
  </property>
  <property fmtid="{D5CDD505-2E9C-101B-9397-08002B2CF9AE}" pid="12" name="DocModified">
    <vt:lpwstr>5/07/2024 4:08:10 pm</vt:lpwstr>
  </property>
  <property fmtid="{D5CDD505-2E9C-101B-9397-08002B2CF9AE}" pid="13" name="DocModifier">
    <vt:lpwstr>Brendan Donoghue</vt:lpwstr>
  </property>
  <property fmtid="{D5CDD505-2E9C-101B-9397-08002B2CF9AE}" pid="14" name="DocChronicleId">
    <vt:lpwstr>090000c380a77a2e</vt:lpwstr>
  </property>
  <property fmtid="{D5CDD505-2E9C-101B-9397-08002B2CF9AE}" pid="15" name="DocFooter">
    <vt:lpwstr>LVR-new-commitments-survey v2.0 June 2023
Ref #20975790 1.3</vt:lpwstr>
  </property>
  <property fmtid="{D5CDD505-2E9C-101B-9397-08002B2CF9AE}" pid="16" name="MSIP_Label_61204ef0-88f2-468b-8ccc-80ef20191258_Enabled">
    <vt:lpwstr>true</vt:lpwstr>
  </property>
  <property fmtid="{D5CDD505-2E9C-101B-9397-08002B2CF9AE}" pid="17" name="MSIP_Label_61204ef0-88f2-468b-8ccc-80ef20191258_SetDate">
    <vt:lpwstr>2025-07-29T22:57:02Z</vt:lpwstr>
  </property>
  <property fmtid="{D5CDD505-2E9C-101B-9397-08002B2CF9AE}" pid="18" name="MSIP_Label_61204ef0-88f2-468b-8ccc-80ef20191258_Method">
    <vt:lpwstr>Privileged</vt:lpwstr>
  </property>
  <property fmtid="{D5CDD505-2E9C-101B-9397-08002B2CF9AE}" pid="19" name="MSIP_Label_61204ef0-88f2-468b-8ccc-80ef20191258_Name">
    <vt:lpwstr>IN CONFIDENCE_00</vt:lpwstr>
  </property>
  <property fmtid="{D5CDD505-2E9C-101B-9397-08002B2CF9AE}" pid="20" name="MSIP_Label_61204ef0-88f2-468b-8ccc-80ef20191258_SiteId">
    <vt:lpwstr>ef09e631-f62d-48d5-8cdb-02f838550358</vt:lpwstr>
  </property>
  <property fmtid="{D5CDD505-2E9C-101B-9397-08002B2CF9AE}" pid="21" name="MSIP_Label_61204ef0-88f2-468b-8ccc-80ef20191258_ActionId">
    <vt:lpwstr>fce3a95d-ef2d-43ba-8816-addb43334b6a</vt:lpwstr>
  </property>
  <property fmtid="{D5CDD505-2E9C-101B-9397-08002B2CF9AE}" pid="22" name="MSIP_Label_61204ef0-88f2-468b-8ccc-80ef20191258_ContentBits">
    <vt:lpwstr>3</vt:lpwstr>
  </property>
  <property fmtid="{D5CDD505-2E9C-101B-9397-08002B2CF9AE}" pid="23" name="MSIP_Label_61204ef0-88f2-468b-8ccc-80ef20191258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4ab171c6-b7e1-4cee-9695-cfebf639e63f</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1006800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